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090"/>
  </bookViews>
  <sheets>
    <sheet name="objeto gto" sheetId="1" r:id="rId1"/>
  </sheets>
  <definedNames>
    <definedName name="_xlnm._FilterDatabase" localSheetId="0" hidden="1">'objeto gto'!$A$13:$H$87</definedName>
    <definedName name="_xlnm.Print_Area" localSheetId="0">'objeto gto'!$B$1:$H$87</definedName>
    <definedName name="_xlnm.Print_Titles" localSheetId="0">'objeto gto'!$1:$12</definedName>
  </definedNames>
  <calcPr calcId="145621"/>
</workbook>
</file>

<file path=xl/calcChain.xml><?xml version="1.0" encoding="utf-8"?>
<calcChain xmlns="http://schemas.openxmlformats.org/spreadsheetml/2006/main">
  <c r="H84" i="1" l="1"/>
  <c r="H83" i="1"/>
  <c r="H82" i="1"/>
  <c r="H81" i="1"/>
  <c r="H80" i="1"/>
  <c r="H79" i="1"/>
  <c r="G77" i="1"/>
  <c r="F77" i="1"/>
  <c r="E77" i="1"/>
  <c r="C77" i="1"/>
  <c r="H76" i="1"/>
  <c r="H75" i="1"/>
  <c r="G73" i="1"/>
  <c r="F73" i="1"/>
  <c r="E73" i="1"/>
  <c r="C73" i="1"/>
  <c r="H72" i="1"/>
  <c r="H71" i="1"/>
  <c r="H70" i="1"/>
  <c r="H69" i="1"/>
  <c r="H68" i="1"/>
  <c r="H67" i="1"/>
  <c r="G65" i="1"/>
  <c r="F65" i="1"/>
  <c r="E65" i="1"/>
  <c r="C65" i="1"/>
  <c r="H64" i="1"/>
  <c r="H63" i="1"/>
  <c r="G61" i="1"/>
  <c r="F61" i="1"/>
  <c r="E61" i="1"/>
  <c r="C61" i="1"/>
  <c r="H60" i="1"/>
  <c r="H59" i="1"/>
  <c r="H58" i="1"/>
  <c r="H57" i="1"/>
  <c r="H56" i="1"/>
  <c r="H55" i="1"/>
  <c r="H54" i="1"/>
  <c r="H53" i="1"/>
  <c r="G51" i="1"/>
  <c r="F51" i="1"/>
  <c r="E51" i="1"/>
  <c r="C51" i="1"/>
  <c r="H50" i="1"/>
  <c r="H49" i="1"/>
  <c r="H48" i="1"/>
  <c r="H47" i="1"/>
  <c r="H46" i="1"/>
  <c r="H45" i="1"/>
  <c r="H44" i="1"/>
  <c r="H43" i="1"/>
  <c r="G41" i="1"/>
  <c r="F41" i="1"/>
  <c r="E41" i="1"/>
  <c r="C41" i="1"/>
  <c r="H40" i="1"/>
  <c r="H39" i="1"/>
  <c r="H38" i="1"/>
  <c r="H37" i="1"/>
  <c r="H36" i="1"/>
  <c r="H35" i="1"/>
  <c r="H34" i="1"/>
  <c r="H33" i="1"/>
  <c r="G31" i="1"/>
  <c r="F31" i="1"/>
  <c r="E31" i="1"/>
  <c r="C31" i="1"/>
  <c r="H30" i="1"/>
  <c r="H29" i="1"/>
  <c r="H28" i="1"/>
  <c r="H27" i="1"/>
  <c r="H26" i="1"/>
  <c r="H25" i="1"/>
  <c r="H24" i="1"/>
  <c r="H23" i="1"/>
  <c r="G21" i="1"/>
  <c r="F21" i="1"/>
  <c r="E21" i="1"/>
  <c r="C21" i="1"/>
  <c r="H20" i="1"/>
  <c r="H19" i="1"/>
  <c r="H18" i="1"/>
  <c r="H17" i="1"/>
  <c r="H16" i="1"/>
  <c r="H15" i="1"/>
  <c r="G13" i="1"/>
  <c r="G85" i="1" s="1"/>
  <c r="F13" i="1"/>
  <c r="F85" i="1" s="1"/>
  <c r="E13" i="1"/>
  <c r="C13" i="1"/>
  <c r="C85" i="1" l="1"/>
  <c r="E85" i="1"/>
  <c r="D14" i="1"/>
  <c r="D16" i="1"/>
  <c r="D18" i="1"/>
  <c r="D20" i="1"/>
  <c r="D22" i="1"/>
  <c r="D24" i="1"/>
  <c r="D26" i="1"/>
  <c r="D28" i="1"/>
  <c r="D30" i="1"/>
  <c r="D32" i="1"/>
  <c r="D31" i="1" s="1"/>
  <c r="D34" i="1"/>
  <c r="D36" i="1"/>
  <c r="D38" i="1"/>
  <c r="D40" i="1"/>
  <c r="D42" i="1"/>
  <c r="D44" i="1"/>
  <c r="D46" i="1"/>
  <c r="D48" i="1"/>
  <c r="D50" i="1"/>
  <c r="D52" i="1"/>
  <c r="D54" i="1"/>
  <c r="D56" i="1"/>
  <c r="D58" i="1"/>
  <c r="D60" i="1"/>
  <c r="D62" i="1"/>
  <c r="D64" i="1"/>
  <c r="D66" i="1"/>
  <c r="D68" i="1"/>
  <c r="D70" i="1"/>
  <c r="D72" i="1"/>
  <c r="D74" i="1"/>
  <c r="D76" i="1"/>
  <c r="D78" i="1"/>
  <c r="D80" i="1"/>
  <c r="D82" i="1"/>
  <c r="D84" i="1"/>
  <c r="H14" i="1"/>
  <c r="H13" i="1" s="1"/>
  <c r="H22" i="1"/>
  <c r="H21" i="1" s="1"/>
  <c r="H32" i="1"/>
  <c r="H31" i="1" s="1"/>
  <c r="H42" i="1"/>
  <c r="H41" i="1" s="1"/>
  <c r="H52" i="1"/>
  <c r="H51" i="1" s="1"/>
  <c r="H62" i="1"/>
  <c r="H61" i="1" s="1"/>
  <c r="H66" i="1"/>
  <c r="H65" i="1" s="1"/>
  <c r="H74" i="1"/>
  <c r="H73" i="1" s="1"/>
  <c r="H78" i="1"/>
  <c r="H77" i="1" s="1"/>
  <c r="D15" i="1"/>
  <c r="D17" i="1"/>
  <c r="D19" i="1"/>
  <c r="D23" i="1"/>
  <c r="D25" i="1"/>
  <c r="D27" i="1"/>
  <c r="D29" i="1"/>
  <c r="D33" i="1"/>
  <c r="D35" i="1"/>
  <c r="D37" i="1"/>
  <c r="D39" i="1"/>
  <c r="D43" i="1"/>
  <c r="D45" i="1"/>
  <c r="D47" i="1"/>
  <c r="D49" i="1"/>
  <c r="D53" i="1"/>
  <c r="D55" i="1"/>
  <c r="D57" i="1"/>
  <c r="D59" i="1"/>
  <c r="D63" i="1"/>
  <c r="D67" i="1"/>
  <c r="D69" i="1"/>
  <c r="D71" i="1"/>
  <c r="D75" i="1"/>
  <c r="D79" i="1"/>
  <c r="D81" i="1"/>
  <c r="D83" i="1"/>
  <c r="D77" i="1" l="1"/>
  <c r="D51" i="1"/>
  <c r="D73" i="1"/>
  <c r="D21" i="1"/>
  <c r="D65" i="1"/>
  <c r="D41" i="1"/>
  <c r="H85" i="1"/>
  <c r="D61" i="1"/>
  <c r="D13" i="1"/>
  <c r="D85" i="1" l="1"/>
</calcChain>
</file>

<file path=xl/comments1.xml><?xml version="1.0" encoding="utf-8"?>
<comments xmlns="http://schemas.openxmlformats.org/spreadsheetml/2006/main">
  <authors>
    <author>SEFIPLAN</author>
  </authors>
  <commentList>
    <comment ref="A79" authorId="0">
      <text>
        <r>
          <rPr>
            <b/>
            <sz val="9"/>
            <color indexed="81"/>
            <rFont val="Tahoma"/>
            <family val="2"/>
          </rPr>
          <t>SEFIPLAN:</t>
        </r>
        <r>
          <rPr>
            <sz val="9"/>
            <color indexed="81"/>
            <rFont val="Tahoma"/>
            <family val="2"/>
          </rPr>
          <t xml:space="preserve">
Datos de Pstura fiscal</t>
        </r>
      </text>
    </comment>
  </commentList>
</comments>
</file>

<file path=xl/sharedStrings.xml><?xml version="1.0" encoding="utf-8"?>
<sst xmlns="http://schemas.openxmlformats.org/spreadsheetml/2006/main" count="86" uniqueCount="86">
  <si>
    <t>ESTADO ANALÍTICO DEL EJERCICIO DEL PRESUPUESTO DE EGRESOS</t>
  </si>
  <si>
    <t>Clasificación por Objeto de Gasto (Capítulo y Concepto)</t>
  </si>
  <si>
    <t>(Cifras en Pesos)</t>
  </si>
  <si>
    <t>Concepto</t>
  </si>
  <si>
    <t>Egresos</t>
  </si>
  <si>
    <t>Subejercicio</t>
  </si>
  <si>
    <t>Aprobado</t>
  </si>
  <si>
    <t>Ampliaciones /Reducciones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</si>
  <si>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</si>
  <si>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</si>
  <si>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</si>
  <si>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</si>
  <si>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</si>
  <si>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</si>
  <si>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</si>
  <si>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</si>
  <si>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</si>
  <si>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</si>
  <si>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</si>
  <si>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</si>
  <si>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</si>
  <si>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</si>
  <si>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Materiales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</si>
  <si>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</si>
  <si>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</si>
  <si>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</si>
  <si>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</si>
  <si>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</si>
  <si>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</si>
  <si>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</si>
  <si>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</si>
  <si>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</si>
  <si>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</si>
  <si>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</si>
  <si>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</si>
  <si>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</si>
  <si>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</si>
  <si>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</si>
  <si>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</si>
  <si>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 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</si>
  <si>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</si>
  <si>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</si>
  <si>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</si>
  <si>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</si>
  <si>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</si>
  <si>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</si>
  <si>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</si>
  <si>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</si>
  <si>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</si>
  <si>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</si>
  <si>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</si>
  <si>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</si>
  <si>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</si>
  <si>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</si>
  <si>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</si>
  <si>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</si>
  <si>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</si>
  <si>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</si>
  <si>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</si>
  <si>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</si>
  <si>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</si>
  <si>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</si>
  <si>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</si>
  <si>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</si>
  <si>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</si>
  <si>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</si>
  <si>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 y Valores</t>
  </si>
  <si>
    <t>Concesión de Prestamos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</si>
  <si>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</si>
  <si>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</si>
  <si>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</si>
  <si>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</si>
  <si>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</si>
  <si>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</si>
  <si>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</si>
  <si>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</si>
  <si>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</si>
  <si>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</si>
  <si>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</si>
  <si>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</si>
  <si>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Costos por Coberturas</t>
  </si>
  <si>
    <t>Apoyos Financieros</t>
  </si>
  <si>
    <t>Adeudos de Ejercicios Fiscales Anteriores (Adefas)</t>
  </si>
  <si>
    <t>Total del Gasto</t>
  </si>
  <si>
    <t>GOBIERNO DEL ESTADO DE QUINTANA ROO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</si>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</sst>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3" formatCode="_-* #,##0.00_-;\-* #,##0.00_-;_-* &quot;-&quot;??_-;_-@_-"/>
    <numFmt numFmtId="164" formatCode="#,##0;[Red]#,##0"/>
    <numFmt numFmtId="165" formatCode="General_)"/>
    <numFmt numFmtId="166" formatCode="_-[$€-2]* #,##0.00_-;\-[$€-2]* #,##0.00_-;_-[$€-2]* &quot;-&quot;??_-"/>
    <numFmt numFmtId="167" formatCode="#,##0_ ;\-#,##0\ "/>
    <numFmt numFmtId="168" formatCode="0.0%"/>
  </numFmts>
  <fonts count="48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0"/>
      <color indexed="8"/>
      <name val="MS Sans Serif"/>
      <family val="2"/>
    </font>
    <font>
      <sz val="10"/>
      <name val="Futura Md BT"/>
      <family val="2"/>
    </font>
    <font>
      <sz val="11"/>
      <name val="Futura Md BT"/>
      <family val="2"/>
    </font>
    <font>
      <sz val="1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B0F0"/>
      <name val="Arial Narrow"/>
      <family val="2"/>
    </font>
    <font>
      <b/>
      <sz val="10"/>
      <name val="Futura Md BT"/>
      <family val="2"/>
    </font>
    <font>
      <b/>
      <sz val="10"/>
      <color theme="1"/>
      <name val="Arial Narrow"/>
      <family val="2"/>
    </font>
    <font>
      <b/>
      <sz val="11"/>
      <name val="Futura Md BT"/>
      <family val="2"/>
    </font>
    <font>
      <sz val="11"/>
      <name val="Futura Lt BT"/>
      <family val="2"/>
    </font>
    <font>
      <sz val="10"/>
      <name val="Futura Lt BT"/>
      <family val="2"/>
    </font>
    <font>
      <sz val="11"/>
      <color theme="1"/>
      <name val="Futura Lt BT"/>
      <family val="2"/>
    </font>
    <font>
      <sz val="11"/>
      <color theme="0" tint="-0.34998626667073579"/>
      <name val="Futura Lt BT"/>
      <family val="2"/>
    </font>
    <font>
      <sz val="8"/>
      <name val="Futura Lt BT"/>
      <family val="2"/>
    </font>
    <font>
      <sz val="8"/>
      <color rgb="FFFF0000"/>
      <name val="Futura Lt B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3">
    <fill>
      <patternFill patternType="none"/>
    </fill>
    <fill>
      <patternFill patternType="gray125"/>
    </fill>
    <fill>
      <patternFill patternType="solid">
        <fgColor rgb="FFAB0A3D"/>
        <bgColor indexed="64"/>
      </patternFill>
    </fill>
    <fill>
      <patternFill patternType="solid">
        <fgColor rgb="FFB0ABA1"/>
        <bgColor indexed="64"/>
      </patternFill>
    </fill>
    <fill>
      <patternFill patternType="solid">
        <fgColor rgb="FFD1CFC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253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165" fontId="15" fillId="0" borderId="0"/>
    <xf numFmtId="0" fontId="28" fillId="5" borderId="0" applyNumberFormat="0" applyBorder="0" applyAlignment="0" applyProtection="0"/>
    <xf numFmtId="0" fontId="29" fillId="6" borderId="22" applyNumberFormat="0" applyAlignment="0" applyProtection="0"/>
    <xf numFmtId="0" fontId="30" fillId="7" borderId="23" applyNumberFormat="0" applyAlignment="0" applyProtection="0"/>
    <xf numFmtId="0" fontId="31" fillId="0" borderId="24" applyNumberFormat="0" applyFill="0" applyAlignment="0" applyProtection="0"/>
    <xf numFmtId="43" fontId="1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7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4" fillId="14" borderId="0" applyNumberFormat="0" applyBorder="0" applyAlignment="0" applyProtection="0"/>
    <xf numFmtId="0" fontId="34" fillId="5" borderId="0" applyNumberFormat="0" applyBorder="0" applyAlignment="0" applyProtection="0"/>
    <xf numFmtId="0" fontId="35" fillId="15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4" fillId="14" borderId="0" applyNumberFormat="0" applyBorder="0" applyAlignment="0" applyProtection="0"/>
    <xf numFmtId="0" fontId="34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6" fillId="19" borderId="22" applyNumberFormat="0" applyAlignment="0" applyProtection="0"/>
    <xf numFmtId="166" fontId="15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2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8" fontId="15" fillId="0" borderId="0" applyFont="0" applyFill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5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>
      <alignment vertical="top"/>
    </xf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40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42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15" fillId="14" borderId="25" applyNumberFormat="0" applyFont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13" fontId="15" fillId="0" borderId="0" applyFont="0" applyFill="0" applyProtection="0"/>
    <xf numFmtId="0" fontId="43" fillId="6" borderId="26" applyNumberFormat="0" applyAlignment="0" applyProtection="0"/>
    <xf numFmtId="0" fontId="44" fillId="0" borderId="0" applyNumberFormat="0" applyFill="0" applyBorder="0" applyAlignment="0" applyProtection="0"/>
    <xf numFmtId="0" fontId="45" fillId="0" borderId="27" applyNumberFormat="0" applyFill="0" applyAlignment="0" applyProtection="0"/>
    <xf numFmtId="0" fontId="46" fillId="0" borderId="28" applyNumberFormat="0" applyFill="0" applyAlignment="0" applyProtection="0"/>
    <xf numFmtId="0" fontId="32" fillId="0" borderId="29" applyNumberFormat="0" applyFill="0" applyAlignment="0" applyProtection="0"/>
    <xf numFmtId="0" fontId="47" fillId="0" borderId="0" applyNumberFormat="0" applyFill="0" applyBorder="0" applyAlignment="0" applyProtection="0"/>
    <xf numFmtId="0" fontId="33" fillId="0" borderId="30" applyNumberFormat="0" applyFill="0" applyAlignment="0" applyProtection="0"/>
  </cellStyleXfs>
  <cellXfs count="61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0" borderId="0" xfId="0" applyFont="1"/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43" fontId="8" fillId="2" borderId="4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43" fontId="9" fillId="3" borderId="11" xfId="1" applyFont="1" applyFill="1" applyBorder="1" applyAlignment="1">
      <alignment horizontal="center" vertical="center" wrapText="1"/>
    </xf>
    <xf numFmtId="43" fontId="9" fillId="3" borderId="12" xfId="1" applyFont="1" applyFill="1" applyBorder="1" applyAlignment="1">
      <alignment horizontal="center" vertical="center" wrapText="1"/>
    </xf>
    <xf numFmtId="43" fontId="9" fillId="3" borderId="13" xfId="1" applyFont="1" applyFill="1" applyBorder="1" applyAlignment="1">
      <alignment horizontal="center" vertical="center" wrapText="1"/>
    </xf>
    <xf numFmtId="43" fontId="9" fillId="3" borderId="14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43" fontId="9" fillId="3" borderId="15" xfId="1" applyFont="1" applyFill="1" applyBorder="1" applyAlignment="1">
      <alignment horizontal="center" vertical="center" wrapText="1"/>
    </xf>
    <xf numFmtId="43" fontId="9" fillId="3" borderId="9" xfId="1" applyFont="1" applyFill="1" applyBorder="1" applyAlignment="1">
      <alignment horizontal="center" vertical="center" wrapText="1"/>
    </xf>
    <xf numFmtId="0" fontId="11" fillId="0" borderId="0" xfId="2" applyNumberFormat="1" applyFont="1" applyFill="1" applyBorder="1" applyAlignment="1" applyProtection="1">
      <alignment horizontal="center" vertical="top"/>
    </xf>
    <xf numFmtId="0" fontId="9" fillId="4" borderId="16" xfId="2" applyNumberFormat="1" applyFont="1" applyFill="1" applyBorder="1" applyAlignment="1" applyProtection="1">
      <alignment horizontal="left" vertical="top" indent="1"/>
    </xf>
    <xf numFmtId="43" fontId="9" fillId="4" borderId="15" xfId="1" applyFont="1" applyFill="1" applyBorder="1"/>
    <xf numFmtId="43" fontId="9" fillId="4" borderId="17" xfId="1" applyFont="1" applyFill="1" applyBorder="1"/>
    <xf numFmtId="0" fontId="11" fillId="0" borderId="0" xfId="0" applyFont="1"/>
    <xf numFmtId="0" fontId="12" fillId="0" borderId="0" xfId="0" applyFont="1"/>
    <xf numFmtId="0" fontId="13" fillId="0" borderId="0" xfId="2" applyNumberFormat="1" applyFont="1" applyFill="1" applyBorder="1" applyAlignment="1" applyProtection="1">
      <alignment horizontal="center" vertical="top"/>
    </xf>
    <xf numFmtId="0" fontId="13" fillId="0" borderId="16" xfId="2" applyNumberFormat="1" applyFont="1" applyFill="1" applyBorder="1" applyAlignment="1" applyProtection="1">
      <alignment horizontal="left" vertical="top" wrapText="1" indent="2"/>
    </xf>
    <xf numFmtId="43" fontId="5" fillId="0" borderId="15" xfId="1" applyFont="1" applyBorder="1" applyAlignment="1"/>
    <xf numFmtId="43" fontId="5" fillId="0" borderId="17" xfId="1" applyFont="1" applyBorder="1" applyAlignment="1"/>
    <xf numFmtId="0" fontId="14" fillId="0" borderId="0" xfId="0" applyFont="1"/>
    <xf numFmtId="0" fontId="15" fillId="0" borderId="0" xfId="0" applyFont="1"/>
    <xf numFmtId="0" fontId="4" fillId="0" borderId="0" xfId="0" applyFont="1"/>
    <xf numFmtId="43" fontId="15" fillId="0" borderId="0" xfId="1" applyFont="1"/>
    <xf numFmtId="0" fontId="13" fillId="0" borderId="0" xfId="0" applyFont="1" applyAlignment="1">
      <alignment horizontal="center"/>
    </xf>
    <xf numFmtId="0" fontId="13" fillId="0" borderId="0" xfId="2" quotePrefix="1" applyNumberFormat="1" applyFont="1" applyFill="1" applyBorder="1" applyAlignment="1" applyProtection="1">
      <alignment horizontal="center" vertical="top"/>
    </xf>
    <xf numFmtId="0" fontId="16" fillId="0" borderId="0" xfId="2" quotePrefix="1" applyNumberFormat="1" applyFont="1" applyFill="1" applyBorder="1" applyAlignment="1" applyProtection="1">
      <alignment horizontal="center" vertical="top"/>
    </xf>
    <xf numFmtId="0" fontId="16" fillId="0" borderId="0" xfId="2" applyNumberFormat="1" applyFont="1" applyFill="1" applyBorder="1" applyAlignment="1" applyProtection="1">
      <alignment horizontal="center" vertical="top"/>
    </xf>
    <xf numFmtId="0" fontId="17" fillId="0" borderId="0" xfId="2" applyNumberFormat="1" applyFont="1" applyFill="1" applyBorder="1" applyAlignment="1" applyProtection="1">
      <alignment horizontal="center" vertical="top"/>
    </xf>
    <xf numFmtId="164" fontId="18" fillId="3" borderId="18" xfId="0" applyNumberFormat="1" applyFont="1" applyFill="1" applyBorder="1" applyAlignment="1">
      <alignment horizontal="left" wrapText="1" indent="1"/>
    </xf>
    <xf numFmtId="43" fontId="18" fillId="3" borderId="19" xfId="1" applyFont="1" applyFill="1" applyBorder="1" applyAlignment="1"/>
    <xf numFmtId="43" fontId="18" fillId="3" borderId="20" xfId="1" applyFont="1" applyFill="1" applyBorder="1" applyAlignment="1"/>
    <xf numFmtId="0" fontId="19" fillId="0" borderId="0" xfId="0" applyFont="1"/>
    <xf numFmtId="0" fontId="17" fillId="0" borderId="0" xfId="0" applyFont="1"/>
    <xf numFmtId="0" fontId="13" fillId="0" borderId="21" xfId="0" applyFont="1" applyBorder="1" applyAlignment="1"/>
    <xf numFmtId="0" fontId="13" fillId="0" borderId="0" xfId="0" applyFont="1" applyAlignment="1"/>
    <xf numFmtId="43" fontId="20" fillId="0" borderId="0" xfId="1" applyFont="1"/>
    <xf numFmtId="0" fontId="21" fillId="0" borderId="0" xfId="2" applyNumberFormat="1" applyFont="1" applyFill="1" applyBorder="1" applyAlignment="1" applyProtection="1">
      <alignment horizontal="left" vertical="top" indent="3"/>
    </xf>
    <xf numFmtId="43" fontId="4" fillId="0" borderId="0" xfId="1" applyFont="1"/>
    <xf numFmtId="43" fontId="22" fillId="0" borderId="0" xfId="1" applyFont="1"/>
    <xf numFmtId="0" fontId="23" fillId="0" borderId="0" xfId="0" applyFont="1" applyAlignment="1">
      <alignment horizontal="center"/>
    </xf>
    <xf numFmtId="43" fontId="24" fillId="0" borderId="0" xfId="1" applyFont="1"/>
    <xf numFmtId="43" fontId="25" fillId="0" borderId="0" xfId="1" applyFont="1"/>
  </cellXfs>
  <cellStyles count="253">
    <cellStyle name="=C:\WINNT\SYSTEM32\COMMAND.COM" xfId="3"/>
    <cellStyle name="Buena 2" xfId="4"/>
    <cellStyle name="Cálculo 2" xfId="5"/>
    <cellStyle name="Celda de comprobación 2" xfId="6"/>
    <cellStyle name="Celda vinculada 2" xfId="7"/>
    <cellStyle name="Coma 2" xfId="8"/>
    <cellStyle name="Encabezado 4 2" xfId="9"/>
    <cellStyle name="Énfasis 1" xfId="10"/>
    <cellStyle name="Énfasis 2" xfId="11"/>
    <cellStyle name="Énfasis 3" xfId="12"/>
    <cellStyle name="Énfasis1 - 20%" xfId="13"/>
    <cellStyle name="Énfasis1 - 40%" xfId="14"/>
    <cellStyle name="Énfasis1 - 60%" xfId="15"/>
    <cellStyle name="Énfasis1 2" xfId="16"/>
    <cellStyle name="Énfasis1 3" xfId="17"/>
    <cellStyle name="Énfasis1 4" xfId="18"/>
    <cellStyle name="Énfasis1 5" xfId="19"/>
    <cellStyle name="Énfasis1 6" xfId="20"/>
    <cellStyle name="Énfasis1 7" xfId="21"/>
    <cellStyle name="Énfasis2 - 20%" xfId="22"/>
    <cellStyle name="Énfasis2 - 40%" xfId="23"/>
    <cellStyle name="Énfasis2 - 60%" xfId="24"/>
    <cellStyle name="Énfasis2 2" xfId="25"/>
    <cellStyle name="Énfasis2 3" xfId="26"/>
    <cellStyle name="Énfasis2 4" xfId="27"/>
    <cellStyle name="Énfasis2 5" xfId="28"/>
    <cellStyle name="Énfasis2 6" xfId="29"/>
    <cellStyle name="Énfasis2 7" xfId="30"/>
    <cellStyle name="Énfasis3 - 20%" xfId="31"/>
    <cellStyle name="Énfasis3 - 40%" xfId="32"/>
    <cellStyle name="Énfasis3 - 60%" xfId="33"/>
    <cellStyle name="Énfasis3 2" xfId="34"/>
    <cellStyle name="Énfasis3 3" xfId="35"/>
    <cellStyle name="Énfasis3 4" xfId="36"/>
    <cellStyle name="Énfasis3 5" xfId="37"/>
    <cellStyle name="Énfasis3 6" xfId="38"/>
    <cellStyle name="Énfasis3 7" xfId="39"/>
    <cellStyle name="Énfasis4 - 20%" xfId="40"/>
    <cellStyle name="Énfasis4 - 40%" xfId="41"/>
    <cellStyle name="Énfasis4 - 60%" xfId="42"/>
    <cellStyle name="Énfasis4 2" xfId="43"/>
    <cellStyle name="Énfasis4 3" xfId="44"/>
    <cellStyle name="Énfasis4 4" xfId="45"/>
    <cellStyle name="Énfasis4 5" xfId="46"/>
    <cellStyle name="Énfasis4 6" xfId="47"/>
    <cellStyle name="Énfasis4 7" xfId="48"/>
    <cellStyle name="Énfasis5 - 20%" xfId="49"/>
    <cellStyle name="Énfasis5 - 40%" xfId="50"/>
    <cellStyle name="Énfasis5 - 60%" xfId="51"/>
    <cellStyle name="Énfasis5 2" xfId="52"/>
    <cellStyle name="Énfasis5 3" xfId="53"/>
    <cellStyle name="Énfasis5 4" xfId="54"/>
    <cellStyle name="Énfasis5 5" xfId="55"/>
    <cellStyle name="Énfasis5 6" xfId="56"/>
    <cellStyle name="Énfasis5 7" xfId="57"/>
    <cellStyle name="Énfasis6 - 20%" xfId="58"/>
    <cellStyle name="Énfasis6 - 40%" xfId="59"/>
    <cellStyle name="Énfasis6 - 60%" xfId="60"/>
    <cellStyle name="Énfasis6 2" xfId="61"/>
    <cellStyle name="Énfasis6 3" xfId="62"/>
    <cellStyle name="Énfasis6 4" xfId="63"/>
    <cellStyle name="Énfasis6 5" xfId="64"/>
    <cellStyle name="Énfasis6 6" xfId="65"/>
    <cellStyle name="Énfasis6 7" xfId="66"/>
    <cellStyle name="Entrada 2" xfId="67"/>
    <cellStyle name="Euro" xfId="68"/>
    <cellStyle name="Hipervínculo 2" xfId="69"/>
    <cellStyle name="Incorrecto 2" xfId="70"/>
    <cellStyle name="Millares" xfId="1" builtinId="3"/>
    <cellStyle name="Millares 10" xfId="71"/>
    <cellStyle name="Millares 10 2" xfId="72"/>
    <cellStyle name="Millares 10 3" xfId="73"/>
    <cellStyle name="Millares 11" xfId="74"/>
    <cellStyle name="Millares 11 2" xfId="75"/>
    <cellStyle name="Millares 12" xfId="76"/>
    <cellStyle name="Millares 12 2" xfId="77"/>
    <cellStyle name="Millares 13" xfId="78"/>
    <cellStyle name="Millares 14" xfId="79"/>
    <cellStyle name="Millares 15" xfId="80"/>
    <cellStyle name="Millares 16" xfId="81"/>
    <cellStyle name="Millares 17" xfId="82"/>
    <cellStyle name="Millares 18" xfId="83"/>
    <cellStyle name="Millares 18 2" xfId="84"/>
    <cellStyle name="Millares 18 3" xfId="85"/>
    <cellStyle name="Millares 19" xfId="86"/>
    <cellStyle name="Millares 2" xfId="87"/>
    <cellStyle name="Millares 2 2" xfId="88"/>
    <cellStyle name="Millares 2 2 2" xfId="89"/>
    <cellStyle name="Millares 2 3" xfId="90"/>
    <cellStyle name="Millares 2 4" xfId="91"/>
    <cellStyle name="Millares 2 5" xfId="92"/>
    <cellStyle name="Millares 20" xfId="93"/>
    <cellStyle name="Millares 21" xfId="94"/>
    <cellStyle name="Millares 22" xfId="95"/>
    <cellStyle name="Millares 23" xfId="96"/>
    <cellStyle name="Millares 24" xfId="97"/>
    <cellStyle name="Millares 25" xfId="98"/>
    <cellStyle name="Millares 26" xfId="99"/>
    <cellStyle name="Millares 27" xfId="100"/>
    <cellStyle name="Millares 28" xfId="101"/>
    <cellStyle name="Millares 29" xfId="102"/>
    <cellStyle name="Millares 3" xfId="103"/>
    <cellStyle name="Millares 3 2" xfId="104"/>
    <cellStyle name="Millares 3 2 2" xfId="105"/>
    <cellStyle name="Millares 3 3" xfId="106"/>
    <cellStyle name="Millares 3 4" xfId="107"/>
    <cellStyle name="Millares 30" xfId="108"/>
    <cellStyle name="Millares 31" xfId="109"/>
    <cellStyle name="Millares 32" xfId="110"/>
    <cellStyle name="Millares 33" xfId="111"/>
    <cellStyle name="Millares 34" xfId="112"/>
    <cellStyle name="Millares 35" xfId="113"/>
    <cellStyle name="Millares 36" xfId="114"/>
    <cellStyle name="Millares 37" xfId="115"/>
    <cellStyle name="Millares 38" xfId="116"/>
    <cellStyle name="Millares 39" xfId="117"/>
    <cellStyle name="Millares 39 2" xfId="118"/>
    <cellStyle name="Millares 4" xfId="119"/>
    <cellStyle name="Millares 4 2" xfId="120"/>
    <cellStyle name="Millares 4 3" xfId="121"/>
    <cellStyle name="Millares 40" xfId="122"/>
    <cellStyle name="Millares 41" xfId="123"/>
    <cellStyle name="Millares 42" xfId="124"/>
    <cellStyle name="Millares 43" xfId="125"/>
    <cellStyle name="Millares 44" xfId="126"/>
    <cellStyle name="Millares 45" xfId="127"/>
    <cellStyle name="Millares 46" xfId="128"/>
    <cellStyle name="Millares 48" xfId="129"/>
    <cellStyle name="Millares 5" xfId="130"/>
    <cellStyle name="Millares 5 2" xfId="131"/>
    <cellStyle name="Millares 6" xfId="132"/>
    <cellStyle name="Millares 6 2" xfId="133"/>
    <cellStyle name="Millares 7" xfId="134"/>
    <cellStyle name="Millares 7 2" xfId="135"/>
    <cellStyle name="Millares 8" xfId="136"/>
    <cellStyle name="Millares 8 2" xfId="137"/>
    <cellStyle name="Millares 9" xfId="138"/>
    <cellStyle name="Millares 9 2" xfId="139"/>
    <cellStyle name="Moneda 2" xfId="140"/>
    <cellStyle name="Neutral 2" xfId="141"/>
    <cellStyle name="Normal" xfId="0" builtinId="0"/>
    <cellStyle name="Normal 10" xfId="142"/>
    <cellStyle name="Normal 10 2" xfId="143"/>
    <cellStyle name="Normal 11" xfId="144"/>
    <cellStyle name="Normal 11 2" xfId="145"/>
    <cellStyle name="Normal 11 3" xfId="146"/>
    <cellStyle name="Normal 12" xfId="147"/>
    <cellStyle name="Normal 12 2" xfId="148"/>
    <cellStyle name="Normal 13" xfId="149"/>
    <cellStyle name="Normal 13 2" xfId="150"/>
    <cellStyle name="Normal 14" xfId="151"/>
    <cellStyle name="Normal 15" xfId="152"/>
    <cellStyle name="Normal 16" xfId="153"/>
    <cellStyle name="Normal 17" xfId="154"/>
    <cellStyle name="Normal 18" xfId="155"/>
    <cellStyle name="Normal 19" xfId="156"/>
    <cellStyle name="Normal 2" xfId="157"/>
    <cellStyle name="Normal 2 2" xfId="158"/>
    <cellStyle name="Normal 2 2 2" xfId="159"/>
    <cellStyle name="Normal 2 2 2 2" xfId="160"/>
    <cellStyle name="Normal 2 3" xfId="161"/>
    <cellStyle name="Normal 2 3 2" xfId="162"/>
    <cellStyle name="Normal 2 4" xfId="163"/>
    <cellStyle name="Normal 2 4 2" xfId="164"/>
    <cellStyle name="Normal 2 5" xfId="165"/>
    <cellStyle name="Normal 2 6" xfId="166"/>
    <cellStyle name="Normal 2 7" xfId="167"/>
    <cellStyle name="Normal 2 8" xfId="168"/>
    <cellStyle name="Normal 2 9" xfId="169"/>
    <cellStyle name="Normal 2_TIPO DE CAMBIO ESPOT" xfId="170"/>
    <cellStyle name="Normal 20" xfId="171"/>
    <cellStyle name="Normal 21" xfId="172"/>
    <cellStyle name="Normal 22" xfId="173"/>
    <cellStyle name="Normal 23" xfId="174"/>
    <cellStyle name="Normal 24" xfId="175"/>
    <cellStyle name="Normal 25" xfId="176"/>
    <cellStyle name="Normal 25 2" xfId="177"/>
    <cellStyle name="Normal 25 3" xfId="178"/>
    <cellStyle name="Normal 26" xfId="179"/>
    <cellStyle name="Normal 27" xfId="180"/>
    <cellStyle name="Normal 28" xfId="181"/>
    <cellStyle name="Normal 29" xfId="182"/>
    <cellStyle name="Normal 3" xfId="183"/>
    <cellStyle name="Normal 3 2" xfId="184"/>
    <cellStyle name="Normal 3 2 2" xfId="185"/>
    <cellStyle name="Normal 3 3" xfId="186"/>
    <cellStyle name="Normal 3 3 2" xfId="187"/>
    <cellStyle name="Normal 3 4" xfId="188"/>
    <cellStyle name="Normal 30" xfId="189"/>
    <cellStyle name="Normal 31" xfId="190"/>
    <cellStyle name="Normal 31 2" xfId="191"/>
    <cellStyle name="Normal 31 3" xfId="192"/>
    <cellStyle name="Normal 32" xfId="193"/>
    <cellStyle name="Normal 33" xfId="194"/>
    <cellStyle name="Normal 34" xfId="195"/>
    <cellStyle name="Normal 35" xfId="196"/>
    <cellStyle name="Normal 36" xfId="197"/>
    <cellStyle name="Normal 37" xfId="198"/>
    <cellStyle name="Normal 38" xfId="199"/>
    <cellStyle name="Normal 39" xfId="200"/>
    <cellStyle name="Normal 4" xfId="201"/>
    <cellStyle name="Normal 4 2" xfId="202"/>
    <cellStyle name="Normal 4 3" xfId="203"/>
    <cellStyle name="Normal 40" xfId="204"/>
    <cellStyle name="Normal 41" xfId="205"/>
    <cellStyle name="Normal 42" xfId="206"/>
    <cellStyle name="Normal 43" xfId="207"/>
    <cellStyle name="Normal 44" xfId="208"/>
    <cellStyle name="Normal 45" xfId="209"/>
    <cellStyle name="Normal 45 2" xfId="210"/>
    <cellStyle name="Normal 46" xfId="211"/>
    <cellStyle name="Normal 46 2" xfId="212"/>
    <cellStyle name="Normal 47" xfId="213"/>
    <cellStyle name="Normal 48" xfId="214"/>
    <cellStyle name="Normal 49" xfId="215"/>
    <cellStyle name="Normal 5" xfId="216"/>
    <cellStyle name="Normal 5 2" xfId="217"/>
    <cellStyle name="Normal 5 3" xfId="218"/>
    <cellStyle name="Normal 50" xfId="219"/>
    <cellStyle name="Normal 51" xfId="220"/>
    <cellStyle name="Normal 52" xfId="221"/>
    <cellStyle name="Normal 53" xfId="222"/>
    <cellStyle name="Normal 54" xfId="223"/>
    <cellStyle name="Normal 55" xfId="224"/>
    <cellStyle name="Normal 56" xfId="225"/>
    <cellStyle name="Normal 57" xfId="226"/>
    <cellStyle name="Normal 6" xfId="227"/>
    <cellStyle name="Normal 6 2" xfId="2"/>
    <cellStyle name="Normal 7" xfId="228"/>
    <cellStyle name="Normal 7 2" xfId="229"/>
    <cellStyle name="Normal 7 3" xfId="230"/>
    <cellStyle name="Normal 8" xfId="231"/>
    <cellStyle name="Normal 8 2" xfId="232"/>
    <cellStyle name="Normal 8 3" xfId="233"/>
    <cellStyle name="Normal 8 4" xfId="234"/>
    <cellStyle name="Normal 9" xfId="235"/>
    <cellStyle name="Normal 9 2" xfId="236"/>
    <cellStyle name="Notas 2" xfId="237"/>
    <cellStyle name="Porcentaje 2" xfId="238"/>
    <cellStyle name="Porcentual 2" xfId="239"/>
    <cellStyle name="Porcentual 2 2" xfId="240"/>
    <cellStyle name="Porcentual 2 3" xfId="241"/>
    <cellStyle name="Porcentual 3" xfId="242"/>
    <cellStyle name="Porcentual 3 2" xfId="243"/>
    <cellStyle name="Porcentual 4" xfId="244"/>
    <cellStyle name="Porcentual 5" xfId="245"/>
    <cellStyle name="Salida 2" xfId="246"/>
    <cellStyle name="Texto de advertencia 2" xfId="247"/>
    <cellStyle name="Título 1 2" xfId="248"/>
    <cellStyle name="Título 2 2" xfId="249"/>
    <cellStyle name="Título 3 2" xfId="250"/>
    <cellStyle name="Título de hoja" xfId="251"/>
    <cellStyle name="Total 2" xfId="2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616297</xdr:colOff>
      <xdr:row>0</xdr:row>
      <xdr:rowOff>0</xdr:rowOff>
    </xdr:from>
    <xdr:to>
      <xdr:col>7</xdr:col>
      <xdr:colOff>732502</xdr:colOff>
      <xdr:row>4</xdr:row>
      <xdr:rowOff>88900</xdr:rowOff>
    </xdr:to>
    <xdr:pic>
      <xdr:nvPicPr>
        <xdr:cNvPr id="2" name="WordPictureWatermark2172124" descr="Hoja Membretada_SEFIPLAN_02-0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30" t="5493" r="6421" b="84080"/>
        <a:stretch/>
      </xdr:blipFill>
      <xdr:spPr bwMode="auto">
        <a:xfrm>
          <a:off x="7721947" y="0"/>
          <a:ext cx="2116455" cy="81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0</xdr:row>
      <xdr:rowOff>26555</xdr:rowOff>
    </xdr:from>
    <xdr:to>
      <xdr:col>1</xdr:col>
      <xdr:colOff>842010</xdr:colOff>
      <xdr:row>4</xdr:row>
      <xdr:rowOff>115455</xdr:rowOff>
    </xdr:to>
    <xdr:pic>
      <xdr:nvPicPr>
        <xdr:cNvPr id="3" name="WordPictureWatermark2172124" descr="Hoja Membretada_SEFIPLAN_02-0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76" t="5714" r="81293" b="84833"/>
        <a:stretch/>
      </xdr:blipFill>
      <xdr:spPr bwMode="auto">
        <a:xfrm>
          <a:off x="571500" y="26555"/>
          <a:ext cx="670560" cy="81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91"/>
  <sheetViews>
    <sheetView showGridLines="0" tabSelected="1" zoomScale="120" zoomScaleNormal="120" workbookViewId="0">
      <selection activeCell="K11" sqref="K11"/>
    </sheetView>
  </sheetViews>
  <sheetFormatPr baseColWidth="10" defaultRowHeight="14.25"/>
  <cols>
    <col min="1" max="1" width="5.25" style="4" customWidth="1"/>
    <col min="2" max="2" width="48.625" style="58" customWidth="1"/>
    <col min="3" max="3" width="13.125" style="57" bestFit="1" customWidth="1"/>
    <col min="4" max="7" width="13.125" style="57" customWidth="1"/>
    <col min="8" max="8" width="12.375" style="57" bestFit="1" customWidth="1"/>
    <col min="9" max="9" width="11" style="8"/>
    <col min="10" max="10" width="12.125" style="8" bestFit="1" customWidth="1"/>
    <col min="11" max="11" width="11" style="8"/>
  </cols>
  <sheetData>
    <row r="1" spans="1:11">
      <c r="A1" s="1"/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>
      <c r="A2" s="1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>
      <c r="A3" s="1"/>
      <c r="B3" s="2"/>
      <c r="C3" s="3"/>
      <c r="D3" s="3"/>
      <c r="E3" s="3"/>
      <c r="F3" s="3"/>
      <c r="G3" s="3"/>
      <c r="H3" s="3"/>
      <c r="I3" s="3"/>
      <c r="J3" s="3"/>
      <c r="K3" s="3"/>
    </row>
    <row r="4" spans="1:11">
      <c r="A4" s="1"/>
      <c r="B4" s="2"/>
      <c r="C4" s="3"/>
      <c r="D4" s="3"/>
      <c r="E4" s="3"/>
      <c r="F4" s="3"/>
      <c r="G4" s="3"/>
      <c r="H4" s="3"/>
      <c r="I4" s="3"/>
      <c r="J4" s="3"/>
      <c r="K4" s="3"/>
    </row>
    <row r="5" spans="1:11">
      <c r="A5" s="1"/>
      <c r="B5" s="2"/>
      <c r="C5" s="3"/>
      <c r="D5" s="3"/>
      <c r="E5" s="3"/>
      <c r="F5" s="3"/>
      <c r="G5" s="3"/>
      <c r="H5" s="3"/>
      <c r="I5" s="3"/>
      <c r="J5" s="3"/>
      <c r="K5" s="3"/>
    </row>
    <row r="6" spans="1:11">
      <c r="B6" s="5" t="s">
        <v>84</v>
      </c>
      <c r="C6" s="6"/>
      <c r="D6" s="6"/>
      <c r="E6" s="6"/>
      <c r="F6" s="6"/>
      <c r="G6" s="6"/>
      <c r="H6" s="7"/>
    </row>
    <row r="7" spans="1:11">
      <c r="B7" s="9" t="s">
        <v>0</v>
      </c>
      <c r="C7" s="10"/>
      <c r="D7" s="10"/>
      <c r="E7" s="10"/>
      <c r="F7" s="10"/>
      <c r="G7" s="10"/>
      <c r="H7" s="11"/>
    </row>
    <row r="8" spans="1:11">
      <c r="B8" s="12" t="s">
        <v>1</v>
      </c>
      <c r="C8" s="13"/>
      <c r="D8" s="13"/>
      <c r="E8" s="13"/>
      <c r="F8" s="13"/>
      <c r="G8" s="13"/>
      <c r="H8" s="14"/>
    </row>
    <row r="9" spans="1:11">
      <c r="B9" s="15" t="s">
        <v>85</v>
      </c>
      <c r="C9" s="13"/>
      <c r="D9" s="13"/>
      <c r="E9" s="13"/>
      <c r="F9" s="13"/>
      <c r="G9" s="13"/>
      <c r="H9" s="14"/>
    </row>
    <row r="10" spans="1:11">
      <c r="B10" s="16" t="s">
        <v>2</v>
      </c>
      <c r="C10" s="17"/>
      <c r="D10" s="17"/>
      <c r="E10" s="17"/>
      <c r="F10" s="17"/>
      <c r="G10" s="17"/>
      <c r="H10" s="18"/>
    </row>
    <row r="11" spans="1:11">
      <c r="B11" s="19" t="s">
        <v>3</v>
      </c>
      <c r="C11" s="20" t="s">
        <v>4</v>
      </c>
      <c r="D11" s="21"/>
      <c r="E11" s="21"/>
      <c r="F11" s="21"/>
      <c r="G11" s="22"/>
      <c r="H11" s="23" t="s">
        <v>5</v>
      </c>
    </row>
    <row r="12" spans="1:11" s="24" customFormat="1" ht="30" customHeight="1">
      <c r="B12" s="25"/>
      <c r="C12" s="26" t="s">
        <v>6</v>
      </c>
      <c r="D12" s="26" t="s">
        <v>7</v>
      </c>
      <c r="E12" s="26" t="s">
        <v>8</v>
      </c>
      <c r="F12" s="26" t="s">
        <v>9</v>
      </c>
      <c r="G12" s="26" t="s">
        <v>10</v>
      </c>
      <c r="H12" s="27"/>
    </row>
    <row r="13" spans="1:11" s="33" customFormat="1">
      <c r="A13" s="28"/>
      <c r="B13" s="29" t="s">
        <v>11</v>
      </c>
      <c r="C13" s="30">
        <f t="shared" ref="C13:H13" si="0">SUM(C14:C20)</f>
        <v>3013783458</v>
      </c>
      <c r="D13" s="30">
        <f t="shared" si="0"/>
        <v>-190624549.66999879</v>
      </c>
      <c r="E13" s="30">
        <f t="shared" si="0"/>
        <v>2823158908.3300009</v>
      </c>
      <c r="F13" s="30">
        <f t="shared" si="0"/>
        <v>2821621726.1400013</v>
      </c>
      <c r="G13" s="30">
        <f t="shared" si="0"/>
        <v>2740494506.0400004</v>
      </c>
      <c r="H13" s="31">
        <f t="shared" si="0"/>
        <v>1537182.1899999976</v>
      </c>
      <c r="I13" s="32"/>
      <c r="J13" s="32"/>
      <c r="K13" s="32"/>
    </row>
    <row r="14" spans="1:11" s="40" customFormat="1">
      <c r="A14" s="34"/>
      <c r="B14" s="35" t="s">
        <v>12</v>
      </c>
      <c r="C14" s="36">
        <v>715094066</v>
      </c>
      <c r="D14" s="36">
        <f>E14-C14</f>
        <v>-41079786.42999959</v>
      </c>
      <c r="E14" s="36">
        <v>674014279.57000041</v>
      </c>
      <c r="F14" s="36">
        <v>674014279.57000041</v>
      </c>
      <c r="G14" s="36">
        <v>674014279.57000041</v>
      </c>
      <c r="H14" s="37">
        <f>E14-F14</f>
        <v>0</v>
      </c>
      <c r="I14" s="38"/>
      <c r="J14" s="39"/>
      <c r="K14" s="39"/>
    </row>
    <row r="15" spans="1:11" s="40" customFormat="1">
      <c r="A15" s="34"/>
      <c r="B15" s="35" t="s">
        <v>13</v>
      </c>
      <c r="C15" s="36">
        <v>122859666</v>
      </c>
      <c r="D15" s="36">
        <f t="shared" ref="D15:D20" si="1">E15-C15</f>
        <v>44208053.580000222</v>
      </c>
      <c r="E15" s="36">
        <v>167067719.58000022</v>
      </c>
      <c r="F15" s="36">
        <v>165530537.39000022</v>
      </c>
      <c r="G15" s="36">
        <v>165530537.39000022</v>
      </c>
      <c r="H15" s="37">
        <f t="shared" ref="H15:H20" si="2">E15-F15</f>
        <v>1537182.1899999976</v>
      </c>
      <c r="I15" s="38"/>
      <c r="J15" s="39"/>
      <c r="K15" s="39"/>
    </row>
    <row r="16" spans="1:11" s="40" customFormat="1">
      <c r="A16" s="34"/>
      <c r="B16" s="35" t="s">
        <v>14</v>
      </c>
      <c r="C16" s="36">
        <v>1016664711</v>
      </c>
      <c r="D16" s="36">
        <f t="shared" si="1"/>
        <v>-46766315.180000186</v>
      </c>
      <c r="E16" s="36">
        <v>969898395.81999981</v>
      </c>
      <c r="F16" s="36">
        <v>969898395.81999981</v>
      </c>
      <c r="G16" s="36">
        <v>888771175.71999931</v>
      </c>
      <c r="H16" s="37">
        <f t="shared" si="2"/>
        <v>0</v>
      </c>
      <c r="I16" s="38"/>
      <c r="J16" s="41"/>
      <c r="K16" s="39"/>
    </row>
    <row r="17" spans="1:11" s="40" customFormat="1">
      <c r="A17" s="34"/>
      <c r="B17" s="35" t="s">
        <v>15</v>
      </c>
      <c r="C17" s="36">
        <v>174389957</v>
      </c>
      <c r="D17" s="36">
        <f t="shared" si="1"/>
        <v>-11394838.999999315</v>
      </c>
      <c r="E17" s="36">
        <v>162995118.00000069</v>
      </c>
      <c r="F17" s="36">
        <v>162995118.00000069</v>
      </c>
      <c r="G17" s="36">
        <v>162995118.00000069</v>
      </c>
      <c r="H17" s="37">
        <f t="shared" si="2"/>
        <v>0</v>
      </c>
      <c r="I17" s="38"/>
      <c r="J17" s="41"/>
      <c r="K17" s="39"/>
    </row>
    <row r="18" spans="1:11" s="40" customFormat="1">
      <c r="A18" s="34"/>
      <c r="B18" s="35" t="s">
        <v>16</v>
      </c>
      <c r="C18" s="36">
        <v>925797735</v>
      </c>
      <c r="D18" s="36">
        <f t="shared" si="1"/>
        <v>-139757957.73000026</v>
      </c>
      <c r="E18" s="36">
        <v>786039777.26999974</v>
      </c>
      <c r="F18" s="36">
        <v>786039777.26999974</v>
      </c>
      <c r="G18" s="36">
        <v>786039777.26999974</v>
      </c>
      <c r="H18" s="37">
        <f t="shared" si="2"/>
        <v>0</v>
      </c>
      <c r="I18" s="38"/>
      <c r="J18" s="41"/>
      <c r="K18" s="39"/>
    </row>
    <row r="19" spans="1:11" s="40" customFormat="1">
      <c r="A19" s="34"/>
      <c r="B19" s="35" t="s">
        <v>17</v>
      </c>
      <c r="C19" s="36">
        <v>40899637</v>
      </c>
      <c r="D19" s="36">
        <f t="shared" si="1"/>
        <v>-40899637</v>
      </c>
      <c r="E19" s="36">
        <v>0</v>
      </c>
      <c r="F19" s="36">
        <v>0</v>
      </c>
      <c r="G19" s="36">
        <v>0</v>
      </c>
      <c r="H19" s="37">
        <f t="shared" si="2"/>
        <v>0</v>
      </c>
      <c r="I19" s="38"/>
      <c r="J19" s="41"/>
      <c r="K19" s="39"/>
    </row>
    <row r="20" spans="1:11" s="40" customFormat="1">
      <c r="A20" s="34"/>
      <c r="B20" s="35" t="s">
        <v>18</v>
      </c>
      <c r="C20" s="36">
        <v>18077686</v>
      </c>
      <c r="D20" s="36">
        <f t="shared" si="1"/>
        <v>45065932.090000324</v>
      </c>
      <c r="E20" s="36">
        <v>63143618.090000324</v>
      </c>
      <c r="F20" s="36">
        <v>63143618.090000324</v>
      </c>
      <c r="G20" s="36">
        <v>63143618.090000324</v>
      </c>
      <c r="H20" s="37">
        <f t="shared" si="2"/>
        <v>0</v>
      </c>
      <c r="I20" s="38"/>
      <c r="J20" s="41"/>
      <c r="K20" s="39"/>
    </row>
    <row r="21" spans="1:11" s="33" customFormat="1">
      <c r="A21" s="28"/>
      <c r="B21" s="29" t="s">
        <v>19</v>
      </c>
      <c r="C21" s="30">
        <f t="shared" ref="C21:H21" si="3">SUM(C22:C30)</f>
        <v>703186586</v>
      </c>
      <c r="D21" s="30">
        <f t="shared" si="3"/>
        <v>54367798.120000035</v>
      </c>
      <c r="E21" s="30">
        <f t="shared" si="3"/>
        <v>757554384.12</v>
      </c>
      <c r="F21" s="30">
        <f t="shared" si="3"/>
        <v>751886798.36000013</v>
      </c>
      <c r="G21" s="30">
        <f t="shared" si="3"/>
        <v>743427671.41000021</v>
      </c>
      <c r="H21" s="31">
        <f t="shared" si="3"/>
        <v>5667585.7599999486</v>
      </c>
      <c r="I21" s="32"/>
      <c r="J21" s="32"/>
      <c r="K21" s="32"/>
    </row>
    <row r="22" spans="1:11" s="40" customFormat="1" ht="34.15" customHeight="1">
      <c r="A22" s="34"/>
      <c r="B22" s="35" t="s">
        <v>20</v>
      </c>
      <c r="C22" s="36">
        <v>147074055</v>
      </c>
      <c r="D22" s="36">
        <f t="shared" ref="D22:D30" si="4">E22-C22</f>
        <v>-42903635.180000022</v>
      </c>
      <c r="E22" s="36">
        <v>104170419.81999998</v>
      </c>
      <c r="F22" s="36">
        <v>104018369.69999999</v>
      </c>
      <c r="G22" s="36">
        <v>101484129.29000005</v>
      </c>
      <c r="H22" s="37">
        <f t="shared" ref="H22:H30" si="5">E22-F22</f>
        <v>152050.11999998987</v>
      </c>
      <c r="I22" s="38"/>
      <c r="J22" s="39"/>
      <c r="K22" s="39"/>
    </row>
    <row r="23" spans="1:11" s="40" customFormat="1">
      <c r="A23" s="34"/>
      <c r="B23" s="35" t="s">
        <v>21</v>
      </c>
      <c r="C23" s="36">
        <v>18752923</v>
      </c>
      <c r="D23" s="36">
        <f t="shared" si="4"/>
        <v>106000501.74999999</v>
      </c>
      <c r="E23" s="36">
        <v>124753424.74999999</v>
      </c>
      <c r="F23" s="36">
        <v>124691092.46000001</v>
      </c>
      <c r="G23" s="36">
        <v>124107749.05</v>
      </c>
      <c r="H23" s="37">
        <f t="shared" si="5"/>
        <v>62332.289999976754</v>
      </c>
      <c r="I23" s="38"/>
      <c r="J23" s="39"/>
      <c r="K23" s="39"/>
    </row>
    <row r="24" spans="1:11" s="40" customFormat="1">
      <c r="A24" s="34"/>
      <c r="B24" s="35" t="s">
        <v>22</v>
      </c>
      <c r="C24" s="36">
        <v>485600</v>
      </c>
      <c r="D24" s="36">
        <f t="shared" si="4"/>
        <v>-173623.64</v>
      </c>
      <c r="E24" s="36">
        <v>311976.36</v>
      </c>
      <c r="F24" s="36">
        <v>311976.36</v>
      </c>
      <c r="G24" s="36">
        <v>311976.36</v>
      </c>
      <c r="H24" s="37">
        <f t="shared" si="5"/>
        <v>0</v>
      </c>
      <c r="I24" s="38"/>
      <c r="J24" s="39"/>
      <c r="K24" s="39"/>
    </row>
    <row r="25" spans="1:11" s="40" customFormat="1">
      <c r="A25" s="34"/>
      <c r="B25" s="35" t="s">
        <v>23</v>
      </c>
      <c r="C25" s="36">
        <v>25012136</v>
      </c>
      <c r="D25" s="36">
        <f t="shared" si="4"/>
        <v>-3907315.4699999988</v>
      </c>
      <c r="E25" s="36">
        <v>21104820.530000001</v>
      </c>
      <c r="F25" s="36">
        <v>21084470.530000001</v>
      </c>
      <c r="G25" s="36">
        <v>18584643.450000003</v>
      </c>
      <c r="H25" s="37">
        <f t="shared" si="5"/>
        <v>20350</v>
      </c>
      <c r="I25" s="38"/>
      <c r="J25" s="39"/>
      <c r="K25" s="39"/>
    </row>
    <row r="26" spans="1:11" s="40" customFormat="1">
      <c r="A26" s="34"/>
      <c r="B26" s="35" t="s">
        <v>24</v>
      </c>
      <c r="C26" s="36">
        <v>249874689</v>
      </c>
      <c r="D26" s="36">
        <f t="shared" si="4"/>
        <v>-826035.21000003815</v>
      </c>
      <c r="E26" s="36">
        <v>249048653.78999996</v>
      </c>
      <c r="F26" s="36">
        <v>249047958.41999999</v>
      </c>
      <c r="G26" s="36">
        <v>248988685.89000002</v>
      </c>
      <c r="H26" s="37">
        <f t="shared" si="5"/>
        <v>695.36999997496605</v>
      </c>
      <c r="I26" s="38"/>
      <c r="J26" s="39"/>
      <c r="K26" s="39"/>
    </row>
    <row r="27" spans="1:11" s="40" customFormat="1">
      <c r="A27" s="34"/>
      <c r="B27" s="35" t="s">
        <v>25</v>
      </c>
      <c r="C27" s="36">
        <v>189916794</v>
      </c>
      <c r="D27" s="36">
        <f t="shared" si="4"/>
        <v>1524579.7700001001</v>
      </c>
      <c r="E27" s="36">
        <v>191441373.7700001</v>
      </c>
      <c r="F27" s="36">
        <v>191438673.7700001</v>
      </c>
      <c r="G27" s="36">
        <v>191175852.44000009</v>
      </c>
      <c r="H27" s="37">
        <f t="shared" si="5"/>
        <v>2700</v>
      </c>
      <c r="I27" s="38"/>
      <c r="J27" s="39"/>
      <c r="K27" s="39"/>
    </row>
    <row r="28" spans="1:11" s="40" customFormat="1">
      <c r="A28" s="34"/>
      <c r="B28" s="35" t="s">
        <v>26</v>
      </c>
      <c r="C28" s="36">
        <v>30147201</v>
      </c>
      <c r="D28" s="36">
        <f t="shared" si="4"/>
        <v>-6856075.4899999946</v>
      </c>
      <c r="E28" s="36">
        <v>23291125.510000005</v>
      </c>
      <c r="F28" s="36">
        <v>23258740.430000003</v>
      </c>
      <c r="G28" s="36">
        <v>22382511.699999999</v>
      </c>
      <c r="H28" s="37">
        <f t="shared" si="5"/>
        <v>32385.080000001937</v>
      </c>
      <c r="I28" s="38"/>
      <c r="J28" s="39"/>
      <c r="K28" s="39"/>
    </row>
    <row r="29" spans="1:11" s="40" customFormat="1">
      <c r="A29" s="34"/>
      <c r="B29" s="35" t="s">
        <v>27</v>
      </c>
      <c r="C29" s="36">
        <v>9651111</v>
      </c>
      <c r="D29" s="36">
        <f t="shared" si="4"/>
        <v>2363894.4399999995</v>
      </c>
      <c r="E29" s="36">
        <v>12015005.439999999</v>
      </c>
      <c r="F29" s="36">
        <v>6774163.9400000004</v>
      </c>
      <c r="G29" s="36">
        <v>6774163.9400000004</v>
      </c>
      <c r="H29" s="37">
        <f t="shared" si="5"/>
        <v>5240841.4999999991</v>
      </c>
      <c r="I29" s="38"/>
      <c r="J29" s="39"/>
      <c r="K29" s="39"/>
    </row>
    <row r="30" spans="1:11" s="40" customFormat="1">
      <c r="A30" s="34"/>
      <c r="B30" s="35" t="s">
        <v>28</v>
      </c>
      <c r="C30" s="36">
        <v>32272077</v>
      </c>
      <c r="D30" s="36">
        <f t="shared" si="4"/>
        <v>-854492.84999999776</v>
      </c>
      <c r="E30" s="36">
        <v>31417584.150000002</v>
      </c>
      <c r="F30" s="36">
        <v>31261352.749999996</v>
      </c>
      <c r="G30" s="36">
        <v>29617959.289999992</v>
      </c>
      <c r="H30" s="37">
        <f t="shared" si="5"/>
        <v>156231.40000000596</v>
      </c>
      <c r="I30" s="38"/>
      <c r="J30" s="39"/>
      <c r="K30" s="39"/>
    </row>
    <row r="31" spans="1:11" s="33" customFormat="1">
      <c r="A31" s="28"/>
      <c r="B31" s="29" t="s">
        <v>29</v>
      </c>
      <c r="C31" s="30">
        <f t="shared" ref="C31:H31" si="6">SUM(C32:C40)</f>
        <v>3623825603</v>
      </c>
      <c r="D31" s="30">
        <f t="shared" si="6"/>
        <v>3597653487.3499994</v>
      </c>
      <c r="E31" s="30">
        <f t="shared" si="6"/>
        <v>7221479090.3499994</v>
      </c>
      <c r="F31" s="30">
        <f t="shared" si="6"/>
        <v>7213851850.3999996</v>
      </c>
      <c r="G31" s="30">
        <f t="shared" si="6"/>
        <v>6958054985.8199997</v>
      </c>
      <c r="H31" s="31">
        <f t="shared" si="6"/>
        <v>7627239.9499995112</v>
      </c>
      <c r="I31" s="32"/>
      <c r="J31" s="32"/>
      <c r="K31" s="32"/>
    </row>
    <row r="32" spans="1:11" s="40" customFormat="1">
      <c r="A32" s="42"/>
      <c r="B32" s="35" t="s">
        <v>30</v>
      </c>
      <c r="C32" s="36">
        <v>292127802</v>
      </c>
      <c r="D32" s="36">
        <f t="shared" ref="D32:D40" si="7">E32-C32</f>
        <v>128295258.40999997</v>
      </c>
      <c r="E32" s="36">
        <v>420423060.40999997</v>
      </c>
      <c r="F32" s="36">
        <v>420262914.12</v>
      </c>
      <c r="G32" s="36">
        <v>419906314.11000001</v>
      </c>
      <c r="H32" s="37">
        <f t="shared" ref="H32:H40" si="8">E32-F32</f>
        <v>160146.28999996185</v>
      </c>
      <c r="I32" s="38"/>
      <c r="J32" s="39"/>
      <c r="K32" s="39"/>
    </row>
    <row r="33" spans="1:11" s="40" customFormat="1">
      <c r="A33" s="42"/>
      <c r="B33" s="35" t="s">
        <v>31</v>
      </c>
      <c r="C33" s="36">
        <v>923780274</v>
      </c>
      <c r="D33" s="36">
        <f t="shared" si="7"/>
        <v>-32689814.730000257</v>
      </c>
      <c r="E33" s="36">
        <v>891090459.26999974</v>
      </c>
      <c r="F33" s="36">
        <v>891090459.26999974</v>
      </c>
      <c r="G33" s="36">
        <v>862327938.09999931</v>
      </c>
      <c r="H33" s="37">
        <f t="shared" si="8"/>
        <v>0</v>
      </c>
      <c r="I33" s="38"/>
      <c r="J33" s="39"/>
      <c r="K33" s="39"/>
    </row>
    <row r="34" spans="1:11" s="40" customFormat="1">
      <c r="A34" s="42"/>
      <c r="B34" s="35" t="s">
        <v>32</v>
      </c>
      <c r="C34" s="36">
        <v>1443165010</v>
      </c>
      <c r="D34" s="36">
        <f t="shared" si="7"/>
        <v>2245454948.9799991</v>
      </c>
      <c r="E34" s="36">
        <v>3688619958.9799991</v>
      </c>
      <c r="F34" s="36">
        <v>3682374856.7699995</v>
      </c>
      <c r="G34" s="36">
        <v>3508980544.3299994</v>
      </c>
      <c r="H34" s="37">
        <f t="shared" si="8"/>
        <v>6245102.2099995613</v>
      </c>
      <c r="I34" s="38"/>
      <c r="J34" s="39"/>
      <c r="K34" s="39"/>
    </row>
    <row r="35" spans="1:11" s="40" customFormat="1">
      <c r="A35" s="42"/>
      <c r="B35" s="35" t="s">
        <v>33</v>
      </c>
      <c r="C35" s="36">
        <v>149145722</v>
      </c>
      <c r="D35" s="36">
        <f t="shared" si="7"/>
        <v>-26521478.799999952</v>
      </c>
      <c r="E35" s="36">
        <v>122624243.20000005</v>
      </c>
      <c r="F35" s="36">
        <v>122576243.20000003</v>
      </c>
      <c r="G35" s="36">
        <v>122576243.20000005</v>
      </c>
      <c r="H35" s="37">
        <f t="shared" si="8"/>
        <v>48000.000000014901</v>
      </c>
      <c r="I35" s="38"/>
      <c r="J35" s="39"/>
      <c r="K35" s="39"/>
    </row>
    <row r="36" spans="1:11" s="40" customFormat="1">
      <c r="A36" s="42"/>
      <c r="B36" s="35" t="s">
        <v>34</v>
      </c>
      <c r="C36" s="36">
        <v>219012884</v>
      </c>
      <c r="D36" s="36">
        <f t="shared" si="7"/>
        <v>557848627.76000035</v>
      </c>
      <c r="E36" s="36">
        <v>776861511.76000035</v>
      </c>
      <c r="F36" s="36">
        <v>775849055.63000035</v>
      </c>
      <c r="G36" s="36">
        <v>766960463.66000044</v>
      </c>
      <c r="H36" s="37">
        <f t="shared" si="8"/>
        <v>1012456.1299999952</v>
      </c>
      <c r="I36" s="38"/>
      <c r="J36" s="39"/>
      <c r="K36" s="39"/>
    </row>
    <row r="37" spans="1:11" s="40" customFormat="1">
      <c r="A37" s="42"/>
      <c r="B37" s="35" t="s">
        <v>35</v>
      </c>
      <c r="C37" s="36">
        <v>84731394</v>
      </c>
      <c r="D37" s="36">
        <f t="shared" si="7"/>
        <v>626945638.91999996</v>
      </c>
      <c r="E37" s="36">
        <v>711677032.91999996</v>
      </c>
      <c r="F37" s="36">
        <v>711677032.91999996</v>
      </c>
      <c r="G37" s="36">
        <v>711350585.31999993</v>
      </c>
      <c r="H37" s="37">
        <f t="shared" si="8"/>
        <v>0</v>
      </c>
      <c r="I37" s="38"/>
      <c r="J37" s="39"/>
      <c r="K37" s="39"/>
    </row>
    <row r="38" spans="1:11" s="40" customFormat="1">
      <c r="A38" s="42"/>
      <c r="B38" s="35" t="s">
        <v>36</v>
      </c>
      <c r="C38" s="36">
        <v>120022999</v>
      </c>
      <c r="D38" s="36">
        <f t="shared" si="7"/>
        <v>-12042156.160000056</v>
      </c>
      <c r="E38" s="36">
        <v>107980842.83999994</v>
      </c>
      <c r="F38" s="36">
        <v>107823127.51999997</v>
      </c>
      <c r="G38" s="36">
        <v>100976010.53999995</v>
      </c>
      <c r="H38" s="37">
        <f t="shared" si="8"/>
        <v>157715.31999997795</v>
      </c>
      <c r="I38" s="38"/>
      <c r="J38" s="39"/>
      <c r="K38" s="39"/>
    </row>
    <row r="39" spans="1:11" s="40" customFormat="1">
      <c r="A39" s="42"/>
      <c r="B39" s="35" t="s">
        <v>37</v>
      </c>
      <c r="C39" s="36">
        <v>59710407</v>
      </c>
      <c r="D39" s="36">
        <f t="shared" si="7"/>
        <v>63310215.519999996</v>
      </c>
      <c r="E39" s="36">
        <v>123020622.52</v>
      </c>
      <c r="F39" s="36">
        <v>123020622.52</v>
      </c>
      <c r="G39" s="36">
        <v>106625236.98999998</v>
      </c>
      <c r="H39" s="37">
        <f t="shared" si="8"/>
        <v>0</v>
      </c>
      <c r="I39" s="38"/>
      <c r="J39" s="39"/>
      <c r="K39" s="39"/>
    </row>
    <row r="40" spans="1:11" s="40" customFormat="1">
      <c r="A40" s="42"/>
      <c r="B40" s="35" t="s">
        <v>38</v>
      </c>
      <c r="C40" s="36">
        <v>332129111</v>
      </c>
      <c r="D40" s="36">
        <f t="shared" si="7"/>
        <v>47052247.450000167</v>
      </c>
      <c r="E40" s="36">
        <v>379181358.45000017</v>
      </c>
      <c r="F40" s="36">
        <v>379177538.45000017</v>
      </c>
      <c r="G40" s="36">
        <v>358351649.57000017</v>
      </c>
      <c r="H40" s="37">
        <f t="shared" si="8"/>
        <v>3820</v>
      </c>
      <c r="I40" s="38"/>
      <c r="J40" s="39"/>
      <c r="K40" s="39"/>
    </row>
    <row r="41" spans="1:11" s="33" customFormat="1">
      <c r="A41" s="28"/>
      <c r="B41" s="29" t="s">
        <v>39</v>
      </c>
      <c r="C41" s="30">
        <f t="shared" ref="C41:H41" si="9">SUM(C42:C50)</f>
        <v>25236897974</v>
      </c>
      <c r="D41" s="30">
        <f t="shared" si="9"/>
        <v>1807893367.7800851</v>
      </c>
      <c r="E41" s="30">
        <f t="shared" si="9"/>
        <v>27044791341.780083</v>
      </c>
      <c r="F41" s="30">
        <f t="shared" si="9"/>
        <v>26168324042.530067</v>
      </c>
      <c r="G41" s="30">
        <f t="shared" si="9"/>
        <v>25681041808.630077</v>
      </c>
      <c r="H41" s="31">
        <f t="shared" si="9"/>
        <v>876467299.25001574</v>
      </c>
      <c r="I41" s="32"/>
      <c r="J41" s="32"/>
      <c r="K41" s="32"/>
    </row>
    <row r="42" spans="1:11" s="40" customFormat="1">
      <c r="A42" s="34"/>
      <c r="B42" s="35" t="s">
        <v>40</v>
      </c>
      <c r="C42" s="36">
        <v>23296767698</v>
      </c>
      <c r="D42" s="36">
        <f t="shared" ref="D42:D50" si="10">E42-C42</f>
        <v>878492235.08008575</v>
      </c>
      <c r="E42" s="36">
        <v>24175259933.080086</v>
      </c>
      <c r="F42" s="36">
        <v>23298856556.15007</v>
      </c>
      <c r="G42" s="36">
        <v>22966324966.450077</v>
      </c>
      <c r="H42" s="37">
        <f t="shared" ref="H42:H50" si="11">E42-F42</f>
        <v>876403376.93001556</v>
      </c>
      <c r="I42" s="38"/>
      <c r="J42" s="39"/>
      <c r="K42" s="39"/>
    </row>
    <row r="43" spans="1:11" s="40" customFormat="1">
      <c r="A43" s="34"/>
      <c r="B43" s="35" t="s">
        <v>41</v>
      </c>
      <c r="C43" s="36">
        <v>27330604</v>
      </c>
      <c r="D43" s="36">
        <f t="shared" si="10"/>
        <v>512026943.13000011</v>
      </c>
      <c r="E43" s="36">
        <v>539357547.13000011</v>
      </c>
      <c r="F43" s="36">
        <v>539357547.13000011</v>
      </c>
      <c r="G43" s="36">
        <v>539357547.13000011</v>
      </c>
      <c r="H43" s="37">
        <f t="shared" si="11"/>
        <v>0</v>
      </c>
      <c r="I43" s="38"/>
      <c r="J43" s="39"/>
      <c r="K43" s="39"/>
    </row>
    <row r="44" spans="1:11" s="40" customFormat="1">
      <c r="A44" s="34"/>
      <c r="B44" s="35" t="s">
        <v>42</v>
      </c>
      <c r="C44" s="36">
        <v>151605436</v>
      </c>
      <c r="D44" s="36">
        <f t="shared" si="10"/>
        <v>-72531092.650000006</v>
      </c>
      <c r="E44" s="36">
        <v>79074343.349999994</v>
      </c>
      <c r="F44" s="36">
        <v>79074343.349999994</v>
      </c>
      <c r="G44" s="36">
        <v>77005498.349999994</v>
      </c>
      <c r="H44" s="37">
        <f t="shared" si="11"/>
        <v>0</v>
      </c>
      <c r="I44" s="38"/>
      <c r="J44" s="39"/>
      <c r="K44" s="39"/>
    </row>
    <row r="45" spans="1:11" s="40" customFormat="1">
      <c r="A45" s="34"/>
      <c r="B45" s="35" t="s">
        <v>43</v>
      </c>
      <c r="C45" s="36">
        <v>1659098316</v>
      </c>
      <c r="D45" s="36">
        <f t="shared" si="10"/>
        <v>-207169992.78000069</v>
      </c>
      <c r="E45" s="36">
        <v>1451928323.2199993</v>
      </c>
      <c r="F45" s="36">
        <v>1451864400.8999991</v>
      </c>
      <c r="G45" s="36">
        <v>1299182601.6999998</v>
      </c>
      <c r="H45" s="37">
        <f t="shared" si="11"/>
        <v>63922.320000171661</v>
      </c>
      <c r="I45" s="38"/>
      <c r="J45" s="39"/>
      <c r="K45" s="39"/>
    </row>
    <row r="46" spans="1:11" s="40" customFormat="1">
      <c r="A46" s="34"/>
      <c r="B46" s="35" t="s">
        <v>44</v>
      </c>
      <c r="C46" s="36">
        <v>0</v>
      </c>
      <c r="D46" s="36">
        <f t="shared" si="10"/>
        <v>0</v>
      </c>
      <c r="E46" s="36">
        <v>0</v>
      </c>
      <c r="F46" s="36">
        <v>0</v>
      </c>
      <c r="G46" s="36">
        <v>0</v>
      </c>
      <c r="H46" s="37">
        <f t="shared" si="11"/>
        <v>0</v>
      </c>
      <c r="I46" s="38"/>
      <c r="J46" s="39"/>
      <c r="K46" s="39"/>
    </row>
    <row r="47" spans="1:11" s="40" customFormat="1">
      <c r="A47" s="34"/>
      <c r="B47" s="35" t="s">
        <v>45</v>
      </c>
      <c r="C47" s="36">
        <v>41445920</v>
      </c>
      <c r="D47" s="36">
        <f t="shared" si="10"/>
        <v>705053530</v>
      </c>
      <c r="E47" s="36">
        <v>746499450</v>
      </c>
      <c r="F47" s="36">
        <v>746499450</v>
      </c>
      <c r="G47" s="36">
        <v>746499450</v>
      </c>
      <c r="H47" s="37">
        <f t="shared" si="11"/>
        <v>0</v>
      </c>
      <c r="I47" s="38"/>
      <c r="J47" s="39"/>
      <c r="K47" s="39"/>
    </row>
    <row r="48" spans="1:11" s="40" customFormat="1">
      <c r="A48" s="34"/>
      <c r="B48" s="35" t="s">
        <v>46</v>
      </c>
      <c r="C48" s="36">
        <v>0</v>
      </c>
      <c r="D48" s="36">
        <f t="shared" si="10"/>
        <v>0</v>
      </c>
      <c r="E48" s="36">
        <v>0</v>
      </c>
      <c r="F48" s="36">
        <v>0</v>
      </c>
      <c r="G48" s="36">
        <v>0</v>
      </c>
      <c r="H48" s="37">
        <f t="shared" si="11"/>
        <v>0</v>
      </c>
      <c r="I48" s="38"/>
      <c r="J48" s="39"/>
      <c r="K48" s="39"/>
    </row>
    <row r="49" spans="1:11" s="40" customFormat="1">
      <c r="A49" s="34"/>
      <c r="B49" s="35" t="s">
        <v>47</v>
      </c>
      <c r="C49" s="36">
        <v>60650000</v>
      </c>
      <c r="D49" s="36">
        <f t="shared" si="10"/>
        <v>-7978255</v>
      </c>
      <c r="E49" s="36">
        <v>52671745</v>
      </c>
      <c r="F49" s="36">
        <v>52671745</v>
      </c>
      <c r="G49" s="36">
        <v>52671745</v>
      </c>
      <c r="H49" s="37">
        <f t="shared" si="11"/>
        <v>0</v>
      </c>
      <c r="I49" s="38"/>
      <c r="J49" s="39"/>
      <c r="K49" s="39"/>
    </row>
    <row r="50" spans="1:11" s="40" customFormat="1">
      <c r="A50" s="34"/>
      <c r="B50" s="35" t="s">
        <v>48</v>
      </c>
      <c r="C50" s="36">
        <v>0</v>
      </c>
      <c r="D50" s="36">
        <f t="shared" si="10"/>
        <v>0</v>
      </c>
      <c r="E50" s="36">
        <v>0</v>
      </c>
      <c r="F50" s="36">
        <v>0</v>
      </c>
      <c r="G50" s="36">
        <v>0</v>
      </c>
      <c r="H50" s="37">
        <f t="shared" si="11"/>
        <v>0</v>
      </c>
      <c r="I50" s="38"/>
      <c r="J50" s="39"/>
      <c r="K50" s="39"/>
    </row>
    <row r="51" spans="1:11" s="33" customFormat="1">
      <c r="A51" s="28"/>
      <c r="B51" s="29" t="s">
        <v>49</v>
      </c>
      <c r="C51" s="30">
        <f t="shared" ref="C51:H51" si="12">SUM(C52:C60)</f>
        <v>18389487</v>
      </c>
      <c r="D51" s="30">
        <f t="shared" si="12"/>
        <v>187940227.09999996</v>
      </c>
      <c r="E51" s="30">
        <f t="shared" si="12"/>
        <v>206329714.09999996</v>
      </c>
      <c r="F51" s="30">
        <f t="shared" si="12"/>
        <v>194798295.05999997</v>
      </c>
      <c r="G51" s="30">
        <f t="shared" si="12"/>
        <v>153879147.32999998</v>
      </c>
      <c r="H51" s="31">
        <f t="shared" si="12"/>
        <v>11531419.039999988</v>
      </c>
      <c r="I51" s="32"/>
      <c r="J51" s="32"/>
      <c r="K51" s="32"/>
    </row>
    <row r="52" spans="1:11" s="40" customFormat="1">
      <c r="A52" s="34"/>
      <c r="B52" s="35" t="s">
        <v>50</v>
      </c>
      <c r="C52" s="36">
        <v>2138692</v>
      </c>
      <c r="D52" s="36">
        <f t="shared" ref="D52:D60" si="13">E52-C52</f>
        <v>26794875.559999991</v>
      </c>
      <c r="E52" s="36">
        <v>28933567.559999991</v>
      </c>
      <c r="F52" s="36">
        <v>27871808.849999998</v>
      </c>
      <c r="G52" s="36">
        <v>23441407.91</v>
      </c>
      <c r="H52" s="37">
        <f t="shared" ref="H52:H60" si="14">E52-F52</f>
        <v>1061758.7099999934</v>
      </c>
      <c r="I52" s="38"/>
      <c r="J52" s="39"/>
      <c r="K52" s="39"/>
    </row>
    <row r="53" spans="1:11" s="40" customFormat="1">
      <c r="A53" s="34"/>
      <c r="B53" s="35" t="s">
        <v>51</v>
      </c>
      <c r="C53" s="36">
        <v>0</v>
      </c>
      <c r="D53" s="36">
        <f t="shared" si="13"/>
        <v>2762010.5400000005</v>
      </c>
      <c r="E53" s="36">
        <v>2762010.5400000005</v>
      </c>
      <c r="F53" s="36">
        <v>2699841.8600000008</v>
      </c>
      <c r="G53" s="36">
        <v>2385061.9500000002</v>
      </c>
      <c r="H53" s="37">
        <f t="shared" si="14"/>
        <v>62168.679999999702</v>
      </c>
      <c r="I53" s="38"/>
      <c r="J53" s="39"/>
      <c r="K53" s="39"/>
    </row>
    <row r="54" spans="1:11" s="40" customFormat="1">
      <c r="A54" s="34"/>
      <c r="B54" s="35" t="s">
        <v>52</v>
      </c>
      <c r="C54" s="36">
        <v>981495</v>
      </c>
      <c r="D54" s="36">
        <f t="shared" si="13"/>
        <v>-981495</v>
      </c>
      <c r="E54" s="36">
        <v>0</v>
      </c>
      <c r="F54" s="36">
        <v>0</v>
      </c>
      <c r="G54" s="36">
        <v>0</v>
      </c>
      <c r="H54" s="37">
        <f t="shared" si="14"/>
        <v>0</v>
      </c>
      <c r="I54" s="38"/>
      <c r="J54" s="39"/>
      <c r="K54" s="39"/>
    </row>
    <row r="55" spans="1:11" s="40" customFormat="1">
      <c r="A55" s="34"/>
      <c r="B55" s="35" t="s">
        <v>53</v>
      </c>
      <c r="C55" s="36">
        <v>4008000</v>
      </c>
      <c r="D55" s="36">
        <f t="shared" si="13"/>
        <v>75609150.239999995</v>
      </c>
      <c r="E55" s="36">
        <v>79617150.239999995</v>
      </c>
      <c r="F55" s="36">
        <v>79348541.919999987</v>
      </c>
      <c r="G55" s="36">
        <v>68125390.420000002</v>
      </c>
      <c r="H55" s="37">
        <f t="shared" si="14"/>
        <v>268608.32000000775</v>
      </c>
      <c r="I55" s="38"/>
      <c r="J55" s="39"/>
      <c r="K55" s="39"/>
    </row>
    <row r="56" spans="1:11" s="40" customFormat="1">
      <c r="A56" s="34"/>
      <c r="B56" s="35" t="s">
        <v>54</v>
      </c>
      <c r="C56" s="36">
        <v>0</v>
      </c>
      <c r="D56" s="36">
        <f t="shared" si="13"/>
        <v>10485601</v>
      </c>
      <c r="E56" s="36">
        <v>10485601</v>
      </c>
      <c r="F56" s="36">
        <v>1150348.8</v>
      </c>
      <c r="G56" s="36">
        <v>1150348.8</v>
      </c>
      <c r="H56" s="37">
        <f t="shared" si="14"/>
        <v>9335252.1999999993</v>
      </c>
      <c r="I56" s="38"/>
      <c r="J56" s="39"/>
      <c r="K56" s="39"/>
    </row>
    <row r="57" spans="1:11" s="40" customFormat="1">
      <c r="A57" s="34"/>
      <c r="B57" s="35" t="s">
        <v>55</v>
      </c>
      <c r="C57" s="36">
        <v>8668684</v>
      </c>
      <c r="D57" s="36">
        <f t="shared" si="13"/>
        <v>60304234.389999986</v>
      </c>
      <c r="E57" s="36">
        <v>68972918.389999986</v>
      </c>
      <c r="F57" s="36">
        <v>68176940.189999998</v>
      </c>
      <c r="G57" s="36">
        <v>44376868.00999999</v>
      </c>
      <c r="H57" s="37">
        <f t="shared" si="14"/>
        <v>795978.19999998808</v>
      </c>
      <c r="I57" s="38"/>
      <c r="J57" s="39"/>
      <c r="K57" s="39"/>
    </row>
    <row r="58" spans="1:11" s="40" customFormat="1">
      <c r="A58" s="34"/>
      <c r="B58" s="35" t="s">
        <v>56</v>
      </c>
      <c r="C58" s="36">
        <v>0</v>
      </c>
      <c r="D58" s="36">
        <f t="shared" si="13"/>
        <v>0</v>
      </c>
      <c r="E58" s="36">
        <v>0</v>
      </c>
      <c r="F58" s="36">
        <v>0</v>
      </c>
      <c r="G58" s="36">
        <v>0</v>
      </c>
      <c r="H58" s="37">
        <f t="shared" si="14"/>
        <v>0</v>
      </c>
      <c r="I58" s="38"/>
      <c r="J58" s="39"/>
      <c r="K58" s="39"/>
    </row>
    <row r="59" spans="1:11" s="40" customFormat="1">
      <c r="A59" s="34"/>
      <c r="B59" s="35" t="s">
        <v>57</v>
      </c>
      <c r="C59" s="36">
        <v>0</v>
      </c>
      <c r="D59" s="36">
        <f t="shared" si="13"/>
        <v>0</v>
      </c>
      <c r="E59" s="36">
        <v>0</v>
      </c>
      <c r="F59" s="36">
        <v>0</v>
      </c>
      <c r="G59" s="36">
        <v>0</v>
      </c>
      <c r="H59" s="37">
        <f t="shared" si="14"/>
        <v>0</v>
      </c>
      <c r="I59" s="38"/>
      <c r="J59" s="39"/>
      <c r="K59" s="39"/>
    </row>
    <row r="60" spans="1:11" s="40" customFormat="1">
      <c r="A60" s="34"/>
      <c r="B60" s="35" t="s">
        <v>58</v>
      </c>
      <c r="C60" s="36">
        <v>2592616</v>
      </c>
      <c r="D60" s="36">
        <f t="shared" si="13"/>
        <v>12965850.369999999</v>
      </c>
      <c r="E60" s="36">
        <v>15558466.369999999</v>
      </c>
      <c r="F60" s="36">
        <v>15550813.439999999</v>
      </c>
      <c r="G60" s="36">
        <v>14400070.24</v>
      </c>
      <c r="H60" s="37">
        <f t="shared" si="14"/>
        <v>7652.929999999702</v>
      </c>
      <c r="I60" s="38"/>
      <c r="J60" s="39"/>
      <c r="K60" s="39"/>
    </row>
    <row r="61" spans="1:11" s="33" customFormat="1">
      <c r="A61" s="28"/>
      <c r="B61" s="29" t="s">
        <v>59</v>
      </c>
      <c r="C61" s="30">
        <f t="shared" ref="C61:H61" si="15">SUM(C62:C64)</f>
        <v>2388961236</v>
      </c>
      <c r="D61" s="30">
        <f t="shared" si="15"/>
        <v>-1651101036.3500001</v>
      </c>
      <c r="E61" s="30">
        <f t="shared" si="15"/>
        <v>737860199.64999986</v>
      </c>
      <c r="F61" s="30">
        <f t="shared" si="15"/>
        <v>458237401.79000008</v>
      </c>
      <c r="G61" s="30">
        <f t="shared" si="15"/>
        <v>215982297.27999997</v>
      </c>
      <c r="H61" s="31">
        <f t="shared" si="15"/>
        <v>279622797.85999984</v>
      </c>
      <c r="I61" s="32"/>
      <c r="J61" s="32"/>
      <c r="K61" s="32"/>
    </row>
    <row r="62" spans="1:11" s="40" customFormat="1">
      <c r="A62" s="34"/>
      <c r="B62" s="35" t="s">
        <v>60</v>
      </c>
      <c r="C62" s="36">
        <v>1597961236</v>
      </c>
      <c r="D62" s="36">
        <f t="shared" ref="D62:D64" si="16">E62-C62</f>
        <v>-1259997509.02</v>
      </c>
      <c r="E62" s="36">
        <v>337963726.98000014</v>
      </c>
      <c r="F62" s="36">
        <v>318339921.8900001</v>
      </c>
      <c r="G62" s="36">
        <v>159220438.22999996</v>
      </c>
      <c r="H62" s="37">
        <f t="shared" ref="H62:H64" si="17">E62-F62</f>
        <v>19623805.090000033</v>
      </c>
      <c r="I62" s="38"/>
      <c r="J62" s="39"/>
      <c r="K62" s="39"/>
    </row>
    <row r="63" spans="1:11" s="40" customFormat="1">
      <c r="A63" s="34"/>
      <c r="B63" s="35" t="s">
        <v>61</v>
      </c>
      <c r="C63" s="36">
        <v>791000000</v>
      </c>
      <c r="D63" s="36">
        <f t="shared" si="16"/>
        <v>-391103527.33000022</v>
      </c>
      <c r="E63" s="36">
        <v>399896472.66999978</v>
      </c>
      <c r="F63" s="36">
        <v>139897479.89999998</v>
      </c>
      <c r="G63" s="36">
        <v>56761859.049999997</v>
      </c>
      <c r="H63" s="37">
        <f t="shared" si="17"/>
        <v>259998992.7699998</v>
      </c>
      <c r="I63" s="38"/>
      <c r="J63" s="39"/>
      <c r="K63" s="39"/>
    </row>
    <row r="64" spans="1:11" s="40" customFormat="1">
      <c r="A64" s="34"/>
      <c r="B64" s="35" t="s">
        <v>62</v>
      </c>
      <c r="C64" s="36">
        <v>0</v>
      </c>
      <c r="D64" s="36">
        <f t="shared" si="16"/>
        <v>0</v>
      </c>
      <c r="E64" s="36">
        <v>0</v>
      </c>
      <c r="F64" s="36">
        <v>0</v>
      </c>
      <c r="G64" s="36">
        <v>0</v>
      </c>
      <c r="H64" s="37">
        <f t="shared" si="17"/>
        <v>0</v>
      </c>
      <c r="I64" s="38"/>
      <c r="J64" s="39"/>
      <c r="K64" s="39"/>
    </row>
    <row r="65" spans="1:11" s="33" customFormat="1" ht="15" customHeight="1">
      <c r="A65" s="28"/>
      <c r="B65" s="29" t="s">
        <v>63</v>
      </c>
      <c r="C65" s="30">
        <f>SUM(C66:C72)</f>
        <v>1495940421</v>
      </c>
      <c r="D65" s="30">
        <f t="shared" ref="D65:H65" si="18">SUM(D66:D72)</f>
        <v>-1477940421</v>
      </c>
      <c r="E65" s="30">
        <f t="shared" si="18"/>
        <v>18000000</v>
      </c>
      <c r="F65" s="30">
        <f t="shared" si="18"/>
        <v>18000000</v>
      </c>
      <c r="G65" s="30">
        <f t="shared" si="18"/>
        <v>18000000</v>
      </c>
      <c r="H65" s="31">
        <f t="shared" si="18"/>
        <v>0</v>
      </c>
      <c r="I65" s="32"/>
      <c r="J65" s="32"/>
      <c r="K65" s="32"/>
    </row>
    <row r="66" spans="1:11" s="33" customFormat="1" ht="15" customHeight="1">
      <c r="A66" s="34"/>
      <c r="B66" s="35" t="s">
        <v>64</v>
      </c>
      <c r="C66" s="36">
        <v>0</v>
      </c>
      <c r="D66" s="36">
        <f t="shared" ref="D66:D72" si="19">E66-C66</f>
        <v>0</v>
      </c>
      <c r="E66" s="36">
        <v>0</v>
      </c>
      <c r="F66" s="36">
        <v>0</v>
      </c>
      <c r="G66" s="36">
        <v>0</v>
      </c>
      <c r="H66" s="37">
        <f t="shared" ref="H66:H72" si="20">E66-F66</f>
        <v>0</v>
      </c>
      <c r="I66" s="32"/>
      <c r="J66" s="32"/>
      <c r="K66" s="32"/>
    </row>
    <row r="67" spans="1:11" s="33" customFormat="1" ht="15" customHeight="1">
      <c r="A67" s="34"/>
      <c r="B67" s="35" t="s">
        <v>65</v>
      </c>
      <c r="C67" s="36">
        <v>0</v>
      </c>
      <c r="D67" s="36">
        <f t="shared" si="19"/>
        <v>0</v>
      </c>
      <c r="E67" s="36">
        <v>0</v>
      </c>
      <c r="F67" s="36">
        <v>0</v>
      </c>
      <c r="G67" s="36">
        <v>0</v>
      </c>
      <c r="H67" s="37">
        <f t="shared" si="20"/>
        <v>0</v>
      </c>
      <c r="I67" s="32"/>
      <c r="J67" s="32"/>
      <c r="K67" s="32"/>
    </row>
    <row r="68" spans="1:11" s="40" customFormat="1">
      <c r="A68" s="34"/>
      <c r="B68" s="35" t="s">
        <v>66</v>
      </c>
      <c r="C68" s="36">
        <v>0</v>
      </c>
      <c r="D68" s="36">
        <f t="shared" si="19"/>
        <v>0</v>
      </c>
      <c r="E68" s="36">
        <v>0</v>
      </c>
      <c r="F68" s="36">
        <v>0</v>
      </c>
      <c r="G68" s="36">
        <v>0</v>
      </c>
      <c r="H68" s="37">
        <f t="shared" si="20"/>
        <v>0</v>
      </c>
      <c r="I68" s="38"/>
      <c r="J68" s="39"/>
      <c r="K68" s="39"/>
    </row>
    <row r="69" spans="1:11" s="40" customFormat="1">
      <c r="A69" s="34"/>
      <c r="B69" s="35" t="s">
        <v>67</v>
      </c>
      <c r="C69" s="36">
        <v>0</v>
      </c>
      <c r="D69" s="36">
        <f t="shared" si="19"/>
        <v>0</v>
      </c>
      <c r="E69" s="36">
        <v>0</v>
      </c>
      <c r="F69" s="36">
        <v>0</v>
      </c>
      <c r="G69" s="36">
        <v>0</v>
      </c>
      <c r="H69" s="37">
        <f t="shared" si="20"/>
        <v>0</v>
      </c>
      <c r="I69" s="38"/>
      <c r="J69" s="39"/>
      <c r="K69" s="39"/>
    </row>
    <row r="70" spans="1:11" s="40" customFormat="1">
      <c r="A70" s="43"/>
      <c r="B70" s="35" t="s">
        <v>68</v>
      </c>
      <c r="C70" s="36">
        <v>18000000</v>
      </c>
      <c r="D70" s="36">
        <f t="shared" si="19"/>
        <v>0</v>
      </c>
      <c r="E70" s="36">
        <v>18000000</v>
      </c>
      <c r="F70" s="36">
        <v>18000000</v>
      </c>
      <c r="G70" s="36">
        <v>18000000</v>
      </c>
      <c r="H70" s="37">
        <f t="shared" si="20"/>
        <v>0</v>
      </c>
      <c r="I70" s="38"/>
      <c r="J70" s="39"/>
      <c r="K70" s="39"/>
    </row>
    <row r="71" spans="1:11" s="40" customFormat="1">
      <c r="A71" s="43"/>
      <c r="B71" s="35" t="s">
        <v>69</v>
      </c>
      <c r="C71" s="36">
        <v>0</v>
      </c>
      <c r="D71" s="36">
        <f t="shared" si="19"/>
        <v>0</v>
      </c>
      <c r="E71" s="36">
        <v>0</v>
      </c>
      <c r="F71" s="36">
        <v>0</v>
      </c>
      <c r="G71" s="36">
        <v>0</v>
      </c>
      <c r="H71" s="37">
        <f t="shared" si="20"/>
        <v>0</v>
      </c>
      <c r="I71" s="38"/>
      <c r="J71" s="39"/>
      <c r="K71" s="39"/>
    </row>
    <row r="72" spans="1:11" s="40" customFormat="1">
      <c r="A72" s="34"/>
      <c r="B72" s="35" t="s">
        <v>70</v>
      </c>
      <c r="C72" s="36">
        <v>1477940421</v>
      </c>
      <c r="D72" s="36">
        <f t="shared" si="19"/>
        <v>-1477940421</v>
      </c>
      <c r="E72" s="36">
        <v>0</v>
      </c>
      <c r="F72" s="36">
        <v>0</v>
      </c>
      <c r="G72" s="36">
        <v>0</v>
      </c>
      <c r="H72" s="37">
        <f t="shared" si="20"/>
        <v>0</v>
      </c>
      <c r="I72" s="38"/>
      <c r="J72" s="39"/>
      <c r="K72" s="39"/>
    </row>
    <row r="73" spans="1:11" s="33" customFormat="1">
      <c r="A73" s="28"/>
      <c r="B73" s="29" t="s">
        <v>71</v>
      </c>
      <c r="C73" s="30">
        <f t="shared" ref="C73:H73" si="21">SUM(C74:C76)</f>
        <v>7687801430</v>
      </c>
      <c r="D73" s="30">
        <f t="shared" si="21"/>
        <v>28237013.300000001</v>
      </c>
      <c r="E73" s="30">
        <f t="shared" si="21"/>
        <v>7716038443.3000002</v>
      </c>
      <c r="F73" s="30">
        <f t="shared" si="21"/>
        <v>7716038443.3000002</v>
      </c>
      <c r="G73" s="30">
        <f t="shared" si="21"/>
        <v>7716038443.3000002</v>
      </c>
      <c r="H73" s="31">
        <f t="shared" si="21"/>
        <v>0</v>
      </c>
      <c r="I73" s="32"/>
      <c r="J73" s="32"/>
      <c r="K73" s="32"/>
    </row>
    <row r="74" spans="1:11" s="40" customFormat="1">
      <c r="A74" s="34"/>
      <c r="B74" s="35" t="s">
        <v>72</v>
      </c>
      <c r="C74" s="36">
        <v>4602033371</v>
      </c>
      <c r="D74" s="36">
        <f t="shared" ref="D74:D76" si="22">E74-C74</f>
        <v>-36965874</v>
      </c>
      <c r="E74" s="36">
        <v>4565067497</v>
      </c>
      <c r="F74" s="36">
        <v>4565067497</v>
      </c>
      <c r="G74" s="36">
        <v>4565067497</v>
      </c>
      <c r="H74" s="37">
        <f t="shared" ref="H74:H76" si="23">E74-F74</f>
        <v>0</v>
      </c>
      <c r="I74" s="38"/>
      <c r="J74" s="39"/>
      <c r="K74" s="39"/>
    </row>
    <row r="75" spans="1:11" s="40" customFormat="1">
      <c r="A75" s="34"/>
      <c r="B75" s="35" t="s">
        <v>73</v>
      </c>
      <c r="C75" s="36">
        <v>3085768059</v>
      </c>
      <c r="D75" s="36">
        <f t="shared" si="22"/>
        <v>59119993</v>
      </c>
      <c r="E75" s="36">
        <v>3144888052</v>
      </c>
      <c r="F75" s="36">
        <v>3144888052</v>
      </c>
      <c r="G75" s="36">
        <v>3144888052</v>
      </c>
      <c r="H75" s="37">
        <f t="shared" si="23"/>
        <v>0</v>
      </c>
      <c r="I75" s="38"/>
      <c r="J75" s="39"/>
      <c r="K75" s="39"/>
    </row>
    <row r="76" spans="1:11" s="40" customFormat="1">
      <c r="A76" s="34"/>
      <c r="B76" s="35" t="s">
        <v>74</v>
      </c>
      <c r="C76" s="36">
        <v>0</v>
      </c>
      <c r="D76" s="36">
        <f t="shared" si="22"/>
        <v>6082894.2999999998</v>
      </c>
      <c r="E76" s="36">
        <v>6082894.2999999998</v>
      </c>
      <c r="F76" s="36">
        <v>6082894.2999999998</v>
      </c>
      <c r="G76" s="36">
        <v>6082894.2999999998</v>
      </c>
      <c r="H76" s="37">
        <f t="shared" si="23"/>
        <v>0</v>
      </c>
      <c r="I76" s="38"/>
      <c r="J76" s="39"/>
      <c r="K76" s="39"/>
    </row>
    <row r="77" spans="1:11" s="33" customFormat="1">
      <c r="A77" s="28"/>
      <c r="B77" s="29" t="s">
        <v>75</v>
      </c>
      <c r="C77" s="30">
        <f t="shared" ref="C77:H77" si="24">SUM(C78:C84)</f>
        <v>3183817329</v>
      </c>
      <c r="D77" s="30">
        <f t="shared" si="24"/>
        <v>18988819464.959999</v>
      </c>
      <c r="E77" s="30">
        <f t="shared" si="24"/>
        <v>22172636793.959999</v>
      </c>
      <c r="F77" s="30">
        <f t="shared" si="24"/>
        <v>22172636793.959999</v>
      </c>
      <c r="G77" s="30">
        <f t="shared" si="24"/>
        <v>22172636793.959999</v>
      </c>
      <c r="H77" s="31">
        <f t="shared" si="24"/>
        <v>0</v>
      </c>
      <c r="I77" s="32"/>
      <c r="J77" s="32"/>
      <c r="K77" s="32"/>
    </row>
    <row r="78" spans="1:11" s="40" customFormat="1">
      <c r="A78" s="34"/>
      <c r="B78" s="35" t="s">
        <v>76</v>
      </c>
      <c r="C78" s="36">
        <v>81620761</v>
      </c>
      <c r="D78" s="36">
        <f t="shared" ref="D78:D84" si="25">E78-C78</f>
        <v>19549540693.599998</v>
      </c>
      <c r="E78" s="36">
        <v>19631161454.599998</v>
      </c>
      <c r="F78" s="36">
        <v>19631161454.599998</v>
      </c>
      <c r="G78" s="36">
        <v>19631161454.599998</v>
      </c>
      <c r="H78" s="37">
        <f t="shared" ref="H78:H84" si="26">E78-F78</f>
        <v>0</v>
      </c>
      <c r="I78" s="38"/>
      <c r="J78" s="39"/>
      <c r="K78" s="39"/>
    </row>
    <row r="79" spans="1:11" s="40" customFormat="1">
      <c r="A79" s="44"/>
      <c r="B79" s="35" t="s">
        <v>77</v>
      </c>
      <c r="C79" s="36">
        <v>2389998446</v>
      </c>
      <c r="D79" s="36">
        <f t="shared" si="25"/>
        <v>-80249838.600000381</v>
      </c>
      <c r="E79" s="36">
        <v>2309748607.3999996</v>
      </c>
      <c r="F79" s="36">
        <v>2309748607.3999996</v>
      </c>
      <c r="G79" s="36">
        <v>2309748607.3999996</v>
      </c>
      <c r="H79" s="37">
        <f t="shared" si="26"/>
        <v>0</v>
      </c>
      <c r="I79" s="38"/>
      <c r="J79" s="39"/>
      <c r="K79" s="39"/>
    </row>
    <row r="80" spans="1:11" s="40" customFormat="1">
      <c r="A80" s="45"/>
      <c r="B80" s="35" t="s">
        <v>78</v>
      </c>
      <c r="C80" s="36">
        <v>0</v>
      </c>
      <c r="D80" s="36">
        <f t="shared" si="25"/>
        <v>0</v>
      </c>
      <c r="E80" s="36">
        <v>0</v>
      </c>
      <c r="F80" s="36">
        <v>0</v>
      </c>
      <c r="G80" s="36">
        <v>0</v>
      </c>
      <c r="H80" s="37">
        <f t="shared" si="26"/>
        <v>0</v>
      </c>
      <c r="I80" s="38"/>
      <c r="J80" s="39"/>
      <c r="K80" s="39"/>
    </row>
    <row r="81" spans="1:11" s="40" customFormat="1">
      <c r="A81" s="45"/>
      <c r="B81" s="35" t="s">
        <v>79</v>
      </c>
      <c r="C81" s="36">
        <v>12198122</v>
      </c>
      <c r="D81" s="36">
        <f t="shared" si="25"/>
        <v>15352622.890000008</v>
      </c>
      <c r="E81" s="36">
        <v>27550744.890000008</v>
      </c>
      <c r="F81" s="36">
        <v>27550744.890000008</v>
      </c>
      <c r="G81" s="36">
        <v>27550744.890000008</v>
      </c>
      <c r="H81" s="37">
        <f t="shared" si="26"/>
        <v>0</v>
      </c>
      <c r="I81" s="38"/>
      <c r="J81" s="39"/>
      <c r="K81" s="39"/>
    </row>
    <row r="82" spans="1:11" s="40" customFormat="1">
      <c r="A82" s="45"/>
      <c r="B82" s="35" t="s">
        <v>80</v>
      </c>
      <c r="C82" s="36">
        <v>0</v>
      </c>
      <c r="D82" s="36">
        <f t="shared" si="25"/>
        <v>0</v>
      </c>
      <c r="E82" s="36">
        <v>0</v>
      </c>
      <c r="F82" s="36">
        <v>0</v>
      </c>
      <c r="G82" s="36">
        <v>0</v>
      </c>
      <c r="H82" s="37">
        <f t="shared" si="26"/>
        <v>0</v>
      </c>
      <c r="I82" s="38"/>
      <c r="J82" s="39"/>
      <c r="K82" s="39"/>
    </row>
    <row r="83" spans="1:11" s="40" customFormat="1">
      <c r="A83" s="45"/>
      <c r="B83" s="35" t="s">
        <v>81</v>
      </c>
      <c r="C83" s="36">
        <v>0</v>
      </c>
      <c r="D83" s="36">
        <f t="shared" si="25"/>
        <v>0</v>
      </c>
      <c r="E83" s="36">
        <v>0</v>
      </c>
      <c r="F83" s="36">
        <v>0</v>
      </c>
      <c r="G83" s="36">
        <v>0</v>
      </c>
      <c r="H83" s="37">
        <f t="shared" si="26"/>
        <v>0</v>
      </c>
      <c r="I83" s="38"/>
      <c r="J83" s="39"/>
      <c r="K83" s="39"/>
    </row>
    <row r="84" spans="1:11" s="40" customFormat="1">
      <c r="A84" s="34"/>
      <c r="B84" s="35" t="s">
        <v>82</v>
      </c>
      <c r="C84" s="36">
        <v>700000000</v>
      </c>
      <c r="D84" s="36">
        <f t="shared" si="25"/>
        <v>-495824012.93000001</v>
      </c>
      <c r="E84" s="36">
        <v>204175987.06999999</v>
      </c>
      <c r="F84" s="36">
        <v>204175987.06999999</v>
      </c>
      <c r="G84" s="36">
        <v>204175987.06999999</v>
      </c>
      <c r="H84" s="37">
        <f t="shared" si="26"/>
        <v>0</v>
      </c>
      <c r="I84" s="38"/>
      <c r="J84" s="39"/>
      <c r="K84" s="39"/>
    </row>
    <row r="85" spans="1:11" s="50" customFormat="1" ht="18.600000000000001" customHeight="1">
      <c r="A85" s="46"/>
      <c r="B85" s="47" t="s">
        <v>83</v>
      </c>
      <c r="C85" s="48">
        <f t="shared" ref="C85:H85" si="27">C13+C21+C31+C41+C51+C61+C65+C73+C77</f>
        <v>47352603524</v>
      </c>
      <c r="D85" s="48">
        <f t="shared" si="27"/>
        <v>21345245351.590084</v>
      </c>
      <c r="E85" s="48">
        <f t="shared" si="27"/>
        <v>68697848875.59008</v>
      </c>
      <c r="F85" s="48">
        <f t="shared" si="27"/>
        <v>67515395351.54007</v>
      </c>
      <c r="G85" s="48">
        <f t="shared" si="27"/>
        <v>66399555653.770081</v>
      </c>
      <c r="H85" s="49">
        <f t="shared" si="27"/>
        <v>1182453524.050015</v>
      </c>
      <c r="J85" s="51"/>
      <c r="K85" s="51"/>
    </row>
    <row r="86" spans="1:11" s="40" customFormat="1" ht="16.5" customHeight="1">
      <c r="A86" s="34"/>
      <c r="B86" s="52"/>
      <c r="C86" s="52"/>
      <c r="D86" s="52"/>
      <c r="E86" s="52"/>
      <c r="F86" s="52"/>
      <c r="G86" s="52"/>
      <c r="H86" s="52"/>
      <c r="J86" s="39"/>
      <c r="K86" s="39"/>
    </row>
    <row r="87" spans="1:11" s="40" customFormat="1">
      <c r="A87" s="34"/>
      <c r="B87" s="53"/>
      <c r="C87" s="54"/>
      <c r="D87" s="54"/>
      <c r="E87" s="54"/>
      <c r="F87" s="54"/>
      <c r="G87" s="54"/>
      <c r="H87" s="54"/>
      <c r="J87" s="39"/>
      <c r="K87" s="39"/>
    </row>
    <row r="88" spans="1:11" s="40" customFormat="1">
      <c r="A88" s="34"/>
      <c r="B88" s="55"/>
      <c r="C88" s="56"/>
      <c r="D88" s="56"/>
      <c r="E88" s="56"/>
      <c r="F88" s="56"/>
      <c r="G88" s="56"/>
      <c r="H88" s="56"/>
      <c r="J88" s="39"/>
      <c r="K88" s="39"/>
    </row>
    <row r="89" spans="1:11">
      <c r="B89" s="55"/>
      <c r="I89"/>
    </row>
    <row r="90" spans="1:11">
      <c r="C90" s="59"/>
      <c r="D90" s="59"/>
      <c r="E90" s="59"/>
      <c r="F90" s="59"/>
      <c r="G90" s="59"/>
      <c r="H90" s="59"/>
      <c r="I90"/>
    </row>
    <row r="91" spans="1:11">
      <c r="C91" s="60"/>
      <c r="D91" s="60"/>
      <c r="E91" s="60"/>
      <c r="F91" s="60"/>
      <c r="G91" s="60"/>
      <c r="H91" s="60"/>
      <c r="I91"/>
    </row>
  </sheetData>
  <mergeCells count="9">
    <mergeCell ref="B86:H86"/>
    <mergeCell ref="B6:H6"/>
    <mergeCell ref="B7:H7"/>
    <mergeCell ref="B8:H8"/>
    <mergeCell ref="B9:H9"/>
    <mergeCell ref="B10:H10"/>
    <mergeCell ref="B11:B12"/>
    <mergeCell ref="C11:G11"/>
    <mergeCell ref="H11:H12"/>
  </mergeCells>
  <printOptions horizontalCentered="1"/>
  <pageMargins left="0" right="0" top="0.43307086614173229" bottom="0.47244094488188981" header="0.27559055118110237" footer="0.23622047244094491"/>
  <pageSetup scale="79" fitToHeight="0" orientation="portrait" r:id="rId1"/>
  <headerFooter>
    <oddFooter>&amp;C&amp;P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objeto gto</vt:lpstr>
      <vt:lpstr>'objeto gto'!Área_de_impresión</vt:lpstr>
      <vt:lpstr>'objeto gto'!Títulos_a_imprimir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2025-04-04T23:54:14Z</dcterms:created>
  <dcterms:modified xsi:type="dcterms:W3CDTF">2025-04-04T23:55:21Z</dcterms:modified>
</cp:coreProperties>
</file>